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ivor.delic\Desktop\"/>
    </mc:Choice>
  </mc:AlternateContent>
  <xr:revisionPtr revIDLastSave="0" documentId="8_{1CDC1C67-E13C-4BBE-BBBF-E97CACF0F108}" xr6:coauthVersionLast="47" xr6:coauthVersionMax="47" xr10:uidLastSave="{00000000-0000-0000-0000-000000000000}"/>
  <bookViews>
    <workbookView xWindow="-120" yWindow="-120" windowWidth="38640" windowHeight="21120" tabRatio="582" xr2:uid="{2E7A1B70-9140-4C6F-8CA6-6EF601BCE5D2}"/>
  </bookViews>
  <sheets>
    <sheet name="Balt 918 Titanium 2024-2025" sheetId="1" r:id="rId1"/>
  </sheets>
  <definedNames>
    <definedName name="Excel_BuiltIn_Print_Area" localSheetId="0">'Balt 918 Titanium 2024-2025'!$A$1:$G$235</definedName>
    <definedName name="Excel_BuiltIn_Print_Area" localSheetId="0">'Balt 918 Titanium 2024-2025'!$A$1:$G$237</definedName>
    <definedName name="Excel_BuiltIn_Print_Area" localSheetId="0">'Balt 918 Titanium 2024-2025'!$A$1:$G$232</definedName>
    <definedName name="Excel_BuiltIn_Print_Area" localSheetId="0">'Balt 918 Titanium 2024-2025'!$A$2:$G$232</definedName>
    <definedName name="_xlnm.Print_Area" localSheetId="0">'Balt 918 Titanium 2024-2025'!$A$1:$G$256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6" i="1" l="1"/>
  <c r="G126" i="1" s="1"/>
  <c r="F127" i="1"/>
  <c r="G127" i="1"/>
  <c r="F128" i="1"/>
  <c r="G128" i="1" s="1"/>
  <c r="F129" i="1"/>
  <c r="G129" i="1" s="1"/>
  <c r="F102" i="1"/>
  <c r="G102" i="1" s="1"/>
  <c r="F97" i="1"/>
  <c r="G97" i="1" s="1"/>
  <c r="F98" i="1"/>
  <c r="G98" i="1" s="1"/>
  <c r="F96" i="1"/>
  <c r="G96" i="1" s="1"/>
  <c r="F95" i="1"/>
  <c r="G95" i="1" s="1"/>
  <c r="F86" i="1"/>
  <c r="G86" i="1" s="1"/>
  <c r="F85" i="1"/>
  <c r="G85" i="1"/>
  <c r="F88" i="1"/>
  <c r="G88" i="1"/>
  <c r="F120" i="1"/>
  <c r="G120" i="1" s="1"/>
  <c r="F94" i="1"/>
  <c r="G94" i="1" s="1"/>
  <c r="F91" i="1"/>
  <c r="G91" i="1"/>
  <c r="F90" i="1"/>
  <c r="G90" i="1" s="1"/>
  <c r="F105" i="1"/>
  <c r="G105" i="1" s="1"/>
  <c r="F103" i="1"/>
  <c r="G103" i="1"/>
  <c r="F123" i="1"/>
  <c r="G123" i="1" s="1"/>
  <c r="F121" i="1"/>
  <c r="G121" i="1" s="1"/>
  <c r="F122" i="1"/>
  <c r="G122" i="1"/>
  <c r="F125" i="1"/>
  <c r="G125" i="1"/>
  <c r="F118" i="1"/>
  <c r="G118" i="1" s="1"/>
  <c r="F116" i="1"/>
  <c r="G116" i="1" s="1"/>
  <c r="F115" i="1"/>
  <c r="G115" i="1"/>
  <c r="F84" i="1"/>
  <c r="G84" i="1" s="1"/>
  <c r="D193" i="1"/>
  <c r="F100" i="1"/>
  <c r="G100" i="1"/>
  <c r="F101" i="1"/>
  <c r="G101" i="1" s="1"/>
  <c r="F139" i="1"/>
  <c r="G139" i="1"/>
  <c r="G140" i="1"/>
  <c r="C196" i="1" s="1"/>
  <c r="E74" i="1"/>
  <c r="A75" i="1"/>
  <c r="F81" i="1"/>
  <c r="G81" i="1"/>
  <c r="F82" i="1"/>
  <c r="G82" i="1"/>
  <c r="F83" i="1"/>
  <c r="G83" i="1"/>
  <c r="F87" i="1"/>
  <c r="G87" i="1" s="1"/>
  <c r="F92" i="1"/>
  <c r="G92" i="1"/>
  <c r="F93" i="1"/>
  <c r="G93" i="1"/>
  <c r="F106" i="1"/>
  <c r="G106" i="1" s="1"/>
  <c r="F107" i="1"/>
  <c r="G107" i="1"/>
  <c r="F108" i="1"/>
  <c r="G108" i="1"/>
  <c r="F109" i="1"/>
  <c r="G109" i="1"/>
  <c r="F110" i="1"/>
  <c r="G110" i="1"/>
  <c r="F111" i="1"/>
  <c r="G111" i="1"/>
  <c r="F112" i="1"/>
  <c r="G112" i="1"/>
  <c r="F113" i="1"/>
  <c r="G113" i="1"/>
  <c r="F114" i="1"/>
  <c r="G114" i="1"/>
  <c r="F124" i="1"/>
  <c r="G124" i="1"/>
  <c r="F131" i="1"/>
  <c r="G131" i="1" s="1"/>
  <c r="F132" i="1"/>
  <c r="G132" i="1"/>
  <c r="E155" i="1"/>
  <c r="A156" i="1"/>
  <c r="C182" i="1"/>
  <c r="D182" i="1" s="1"/>
  <c r="G133" i="1" l="1"/>
  <c r="C181" i="1" s="1"/>
  <c r="D183" i="1"/>
  <c r="E182" i="1"/>
  <c r="D196" i="1"/>
  <c r="E196" i="1" s="1"/>
  <c r="E181" i="1" l="1"/>
  <c r="E183" i="1" s="1"/>
  <c r="C183" i="1"/>
  <c r="C189" i="1" s="1"/>
  <c r="D189" i="1" l="1"/>
  <c r="C194" i="1"/>
  <c r="E189" i="1"/>
  <c r="D194" i="1" l="1"/>
  <c r="C195" i="1"/>
  <c r="E194" i="1"/>
  <c r="D195" i="1" l="1"/>
  <c r="D197" i="1" s="1"/>
  <c r="C197" i="1"/>
  <c r="E195" i="1"/>
  <c r="E197" i="1" s="1"/>
</calcChain>
</file>

<file path=xl/sharedStrings.xml><?xml version="1.0" encoding="utf-8"?>
<sst xmlns="http://schemas.openxmlformats.org/spreadsheetml/2006/main" count="237" uniqueCount="214">
  <si>
    <t xml:space="preserve">BALT-YACHT K.A. i B. Kozłowscy Sp.J. </t>
  </si>
  <si>
    <t>Żarnowo Pierwsze 9B 16-300 Augustów</t>
  </si>
  <si>
    <t>DATE</t>
  </si>
  <si>
    <t>VALID</t>
  </si>
  <si>
    <t>HULL</t>
  </si>
  <si>
    <t>KADŁUB</t>
  </si>
  <si>
    <t>Colour white</t>
  </si>
  <si>
    <t>Kolor biały</t>
  </si>
  <si>
    <t>Handmade polyester laminate</t>
  </si>
  <si>
    <t>Laminat wykonany ręcznie</t>
  </si>
  <si>
    <t>Listwa maskującą z gumą odbojową po obu burtach</t>
  </si>
  <si>
    <t>DECK</t>
  </si>
  <si>
    <t>POKŁAD</t>
  </si>
  <si>
    <t>Powierzchnia antypoślizgowa</t>
  </si>
  <si>
    <t>Anchor locker</t>
  </si>
  <si>
    <t xml:space="preserve">Luk kotwiczny </t>
  </si>
  <si>
    <t>COCKPIT</t>
  </si>
  <si>
    <t>KOKPIT</t>
  </si>
  <si>
    <t>KABINY, TOALETY</t>
  </si>
  <si>
    <t>Gaśnica</t>
  </si>
  <si>
    <t>ELECTRICAL INSTALLATION</t>
  </si>
  <si>
    <t>INSTALACJA ELEKTRYCZNA</t>
  </si>
  <si>
    <t>Horn</t>
  </si>
  <si>
    <t xml:space="preserve">Master electric switch panel </t>
  </si>
  <si>
    <t>Rozdzielnia elektryczna</t>
  </si>
  <si>
    <t>Wyłącznik główny prądu</t>
  </si>
  <si>
    <r>
      <t xml:space="preserve"> Price of the boat in standard version  EUR Net   </t>
    </r>
    <r>
      <rPr>
        <sz val="18"/>
        <color indexed="63"/>
        <rFont val="Calibri"/>
        <family val="2"/>
        <charset val="1"/>
      </rPr>
      <t>Cena w wyposażeniu standardowym EUR NETTO</t>
    </r>
    <r>
      <rPr>
        <sz val="18"/>
        <color indexed="18"/>
        <rFont val="Calibri"/>
        <family val="2"/>
        <charset val="1"/>
      </rPr>
      <t xml:space="preserve"> </t>
    </r>
    <r>
      <rPr>
        <b/>
        <sz val="26"/>
        <color indexed="18"/>
        <rFont val="Calibri"/>
        <family val="2"/>
        <charset val="1"/>
      </rPr>
      <t xml:space="preserve"> </t>
    </r>
    <r>
      <rPr>
        <b/>
        <sz val="26"/>
        <color indexed="8"/>
        <rFont val="Calibri"/>
        <family val="2"/>
        <charset val="1"/>
      </rPr>
      <t xml:space="preserve"> </t>
    </r>
  </si>
  <si>
    <t>lp.</t>
  </si>
  <si>
    <t>EUR NET</t>
  </si>
  <si>
    <t>Chosen (x)</t>
  </si>
  <si>
    <t>EUR Net price</t>
  </si>
  <si>
    <t>Wszystkie ceny mają charakter orientacyjny i nie stanowią oferty w rozumieniu art. 66 § 1 Kodeksu Cywilnego</t>
  </si>
  <si>
    <r>
      <t xml:space="preserve">Orderer    </t>
    </r>
    <r>
      <rPr>
        <b/>
        <sz val="26"/>
        <color indexed="63"/>
        <rFont val="Calibri"/>
        <family val="2"/>
        <charset val="238"/>
      </rPr>
      <t xml:space="preserve"> </t>
    </r>
    <r>
      <rPr>
        <b/>
        <sz val="18"/>
        <color indexed="63"/>
        <rFont val="Calibri"/>
        <family val="2"/>
        <charset val="238"/>
      </rPr>
      <t>Zamawiający</t>
    </r>
    <r>
      <rPr>
        <b/>
        <sz val="26"/>
        <color indexed="63"/>
        <rFont val="Calibri"/>
        <family val="2"/>
        <charset val="238"/>
      </rPr>
      <t xml:space="preserve">:  </t>
    </r>
  </si>
  <si>
    <r>
      <t xml:space="preserve">(Name and Surname, email, tel.  </t>
    </r>
    <r>
      <rPr>
        <sz val="22"/>
        <color indexed="63"/>
        <rFont val="Calibri"/>
        <family val="2"/>
        <charset val="238"/>
      </rPr>
      <t xml:space="preserve"> </t>
    </r>
    <r>
      <rPr>
        <sz val="18"/>
        <color indexed="63"/>
        <rFont val="Calibri"/>
        <family val="2"/>
        <charset val="238"/>
      </rPr>
      <t xml:space="preserve"> imię i nazwisko, adres e-mail, nr tel</t>
    </r>
    <r>
      <rPr>
        <sz val="22"/>
        <color indexed="8"/>
        <rFont val="Calibri"/>
        <family val="2"/>
        <charset val="238"/>
      </rPr>
      <t xml:space="preserve">)  </t>
    </r>
  </si>
  <si>
    <r>
      <t xml:space="preserve">Invoice data      </t>
    </r>
    <r>
      <rPr>
        <b/>
        <sz val="26"/>
        <color indexed="63"/>
        <rFont val="Calibri"/>
        <family val="2"/>
        <charset val="238"/>
      </rPr>
      <t xml:space="preserve"> </t>
    </r>
    <r>
      <rPr>
        <b/>
        <sz val="18"/>
        <color indexed="63"/>
        <rFont val="Calibri"/>
        <family val="2"/>
        <charset val="238"/>
      </rPr>
      <t>Dane na fakturę</t>
    </r>
    <r>
      <rPr>
        <b/>
        <sz val="18"/>
        <color indexed="8"/>
        <rFont val="Calibri"/>
        <family val="2"/>
        <charset val="238"/>
      </rPr>
      <t>:</t>
    </r>
    <r>
      <rPr>
        <b/>
        <sz val="26"/>
        <color indexed="8"/>
        <rFont val="Calibri"/>
        <family val="2"/>
        <charset val="238"/>
      </rPr>
      <t xml:space="preserve">  </t>
    </r>
  </si>
  <si>
    <r>
      <t xml:space="preserve">(Company name, Tax id., address  </t>
    </r>
    <r>
      <rPr>
        <sz val="18"/>
        <color indexed="63"/>
        <rFont val="Calibri"/>
        <family val="2"/>
        <charset val="238"/>
      </rPr>
      <t xml:space="preserve"> pełna nazwa, adres, NIP</t>
    </r>
    <r>
      <rPr>
        <sz val="22"/>
        <color indexed="8"/>
        <rFont val="Calibri"/>
        <family val="2"/>
        <charset val="238"/>
      </rPr>
      <t>)</t>
    </r>
  </si>
  <si>
    <r>
      <t xml:space="preserve">Date of order    </t>
    </r>
    <r>
      <rPr>
        <b/>
        <sz val="18"/>
        <color indexed="63"/>
        <rFont val="Calibri"/>
        <family val="2"/>
        <charset val="238"/>
      </rPr>
      <t xml:space="preserve"> Data złożenia zamówienia</t>
    </r>
    <r>
      <rPr>
        <b/>
        <sz val="26"/>
        <color indexed="8"/>
        <rFont val="Calibri"/>
        <family val="2"/>
        <charset val="238"/>
      </rPr>
      <t xml:space="preserve">:  </t>
    </r>
  </si>
  <si>
    <t>BALT YACHT, ZARNOWO PIERWSZE 9B, 16-300 AUGUSTOW, POLAND</t>
  </si>
  <si>
    <r>
      <t xml:space="preserve">Hull colour    </t>
    </r>
    <r>
      <rPr>
        <b/>
        <sz val="18"/>
        <color indexed="63"/>
        <rFont val="Calibri"/>
        <family val="2"/>
        <charset val="238"/>
      </rPr>
      <t>Kolor kadłuba</t>
    </r>
    <r>
      <rPr>
        <b/>
        <sz val="26"/>
        <color indexed="8"/>
        <rFont val="Calibri"/>
        <family val="2"/>
        <charset val="238"/>
      </rPr>
      <t xml:space="preserve">:  </t>
    </r>
  </si>
  <si>
    <r>
      <t xml:space="preserve">   Boat use    </t>
    </r>
    <r>
      <rPr>
        <b/>
        <sz val="18"/>
        <color indexed="8"/>
        <rFont val="Calibri"/>
        <family val="2"/>
        <charset val="238"/>
      </rPr>
      <t>Przeznaczenie łodzi</t>
    </r>
    <r>
      <rPr>
        <sz val="20"/>
        <rFont val="Calibri"/>
        <family val="2"/>
        <charset val="1"/>
      </rPr>
      <t>:</t>
    </r>
  </si>
  <si>
    <r>
      <t xml:space="preserve">ORDERER  ADDITIONAL WISHES   </t>
    </r>
    <r>
      <rPr>
        <b/>
        <u/>
        <sz val="18"/>
        <color indexed="63"/>
        <rFont val="Calibri"/>
        <family val="2"/>
        <charset val="238"/>
      </rPr>
      <t xml:space="preserve"> DODATKOWE ŻYCZENIA KLIENTA</t>
    </r>
  </si>
  <si>
    <t>CONFIRMATION</t>
  </si>
  <si>
    <t>Y or N</t>
  </si>
  <si>
    <t>EUR NET PRICE</t>
  </si>
  <si>
    <t>SUMMARY</t>
  </si>
  <si>
    <t xml:space="preserve">EUR NET </t>
  </si>
  <si>
    <t>PRICE EUR VAT INCL.</t>
  </si>
  <si>
    <r>
      <t xml:space="preserve">BOATS TOTAL PRICE  </t>
    </r>
    <r>
      <rPr>
        <sz val="20"/>
        <color indexed="8"/>
        <rFont val="Calibri"/>
        <family val="2"/>
        <charset val="238"/>
      </rPr>
      <t xml:space="preserve">(standard + extras + engine)  </t>
    </r>
  </si>
  <si>
    <t xml:space="preserve">ORDERER  ADDITIONAL WISHES </t>
  </si>
  <si>
    <t xml:space="preserve">TOTAL AMOUNT </t>
  </si>
  <si>
    <t>TAX VAT</t>
  </si>
  <si>
    <t xml:space="preserve">FINAL PRICE </t>
  </si>
  <si>
    <t>Total price without engine</t>
  </si>
  <si>
    <t>30% of total price without engine</t>
  </si>
  <si>
    <t xml:space="preserve">Pre-payment (30% value of boat + 100% value of engine) </t>
  </si>
  <si>
    <r>
      <t>After the pre-payment customer can not change the boat equipment</t>
    </r>
    <r>
      <rPr>
        <sz val="18"/>
        <rFont val="Calibri"/>
        <family val="2"/>
        <charset val="1"/>
      </rPr>
      <t xml:space="preserve">    </t>
    </r>
    <r>
      <rPr>
        <sz val="18"/>
        <rFont val="Calibri"/>
        <family val="2"/>
        <charset val="238"/>
      </rPr>
      <t>/  Po wpłacie przedpłaty klient nie ma możliwości zmiany wyposażenia łodzi.</t>
    </r>
  </si>
  <si>
    <r>
      <t xml:space="preserve">In accordance with the law the person who navigates the motorboat must know all the safty rules and, depending upon national low in each country, must possess special licence. </t>
    </r>
    <r>
      <rPr>
        <sz val="20"/>
        <rFont val="Calibri"/>
        <family val="2"/>
        <charset val="238"/>
      </rPr>
      <t xml:space="preserve">   </t>
    </r>
    <r>
      <rPr>
        <sz val="18"/>
        <rFont val="Calibri"/>
        <family val="2"/>
        <charset val="238"/>
      </rPr>
      <t xml:space="preserve">/ </t>
    </r>
    <r>
      <rPr>
        <sz val="18"/>
        <rFont val="Calibri"/>
        <family val="2"/>
        <charset val="1"/>
      </rPr>
      <t xml:space="preserve">Zgodnie z </t>
    </r>
    <r>
      <rPr>
        <sz val="18"/>
        <color indexed="59"/>
        <rFont val="Calibri"/>
        <family val="2"/>
        <charset val="1"/>
      </rPr>
      <t>art. 37a. Ustawa z 21 grudnia 2000 r. o żegludze śródlądowej</t>
    </r>
    <r>
      <rPr>
        <sz val="18"/>
        <color indexed="8"/>
        <rFont val="Calibri"/>
        <family val="2"/>
        <charset val="1"/>
      </rPr>
      <t xml:space="preserve"> (</t>
    </r>
    <r>
      <rPr>
        <sz val="18"/>
        <color indexed="59"/>
        <rFont val="Calibri"/>
        <family val="2"/>
        <charset val="1"/>
      </rPr>
      <t>Dz.U.2013.1458) prowadzenie jachtów i uprawianie turystyki wodnej wymaga posiadania odpowiedniej wiedzy i umiejętności z zakresu żeglarstwa, oraz przestrzegania zasad bezpieczeństwa. Uprawianie turystyki wodnej na jachtach motorowych o mocy silnika powyżej 10kW wymaga posiadania dokumentu kwalifikacyjnego wydanego przez właściwy polski związek sportowy.</t>
    </r>
    <r>
      <rPr>
        <sz val="18"/>
        <rFont val="Calibri"/>
        <family val="2"/>
        <charset val="1"/>
      </rPr>
      <t xml:space="preserve"> </t>
    </r>
  </si>
  <si>
    <r>
      <t xml:space="preserve">The customer confirms that he has read the instructions of the receipt of yacht, and known to him are the obligations of service related to the yacht and its equipment. Service costs/consumables and preparation of the boat for navigation will be covered by the Purchaser. The Purchaser has been notified that is required to read the instruction manual and warranty card, before using the boat. The customer confirms that he understands these records and does not make reservations.    </t>
    </r>
    <r>
      <rPr>
        <sz val="18"/>
        <color indexed="8"/>
        <rFont val="Calibri"/>
        <family val="2"/>
        <charset val="238"/>
      </rPr>
      <t>Zamawiający potwierdza,że zapoznał się z instrukcją odbioru jachtu i znane mu są obowiązki serwisowe związane z jachtem oraz jego osprzętem. Koszty serwisowe/eksploatacyjne i przygotowania jachtu do żeglugi obciążają Zamawiającego. Zamawiający został poinformowany,że jest zobowiązany do zapoznania się z instrukcją obsługi łodzi oraz kartą gwarancyjną, przed rozpoczęciem użytkowania jachtu. Zamawiający potwierdza,że rozumie powyższe zapisy i nie wnosi zastrzeżeń.</t>
    </r>
  </si>
  <si>
    <t>data i podpis Sprzedającego   / date and signature of Seller</t>
  </si>
  <si>
    <t>data i podpis Kupującego  / date and signature of Purchaser</t>
  </si>
  <si>
    <r>
      <rPr>
        <sz val="26"/>
        <rFont val="Calibri"/>
        <family val="2"/>
        <charset val="238"/>
      </rPr>
      <t>After paying the final invoice for vessel by the customer, the boat is left at the Balt-Yacht yard at the client's disposal.</t>
    </r>
    <r>
      <rPr>
        <sz val="20"/>
        <rFont val="Calibri"/>
        <family val="2"/>
        <charset val="238"/>
      </rPr>
      <t>/</t>
    </r>
    <r>
      <rPr>
        <b/>
        <sz val="20"/>
        <rFont val="Calibri"/>
        <family val="2"/>
        <charset val="238"/>
      </rPr>
      <t xml:space="preserve"> </t>
    </r>
    <r>
      <rPr>
        <sz val="20"/>
        <rFont val="Calibri"/>
        <family val="2"/>
        <charset val="238"/>
      </rPr>
      <t xml:space="preserve">Po opłaceniu jednostki przez klienta łódź jest pozostawiona na terenie stoczni Balt-Yacht do dyspozycji klienta. </t>
    </r>
  </si>
  <si>
    <r>
      <t>If the transport company will not have a vehicle adapted to carry the purchased type of boat, the Shipyard may refuse to load it. The driver can drive up for loading on working days from Monday to Friday from 7:30 to 13:30. Loading takes place in the Shipyard free of charge. The equipment necessary for transport and securing the boat for the time of transport is on the side of the forwarder. The Seller is not responsible for the yacht after loading. The Buyer understands the above provision and makes no reservations. /</t>
    </r>
    <r>
      <rPr>
        <sz val="18"/>
        <rFont val="Calibri"/>
        <family val="2"/>
        <charset val="238"/>
      </rPr>
      <t>Jeśli transport leży po stronie Kupującego, a wynajęta przez Kupującego firma transportowa nie będzie posiadała pojazdu przystosowanego do wożenia zakupionego  typu łodzi to Stocznia może odmówić załadunku.</t>
    </r>
    <r>
      <rPr>
        <sz val="20"/>
        <rFont val="Calibri"/>
        <family val="2"/>
        <charset val="238"/>
      </rPr>
      <t xml:space="preserve"> </t>
    </r>
    <r>
      <rPr>
        <sz val="26"/>
        <rFont val="Calibri"/>
        <family val="2"/>
        <charset val="238"/>
      </rPr>
      <t xml:space="preserve"> </t>
    </r>
    <r>
      <rPr>
        <sz val="18"/>
        <rFont val="Calibri"/>
        <family val="2"/>
        <charset val="238"/>
      </rPr>
      <t xml:space="preserve"> Kierowca może podjechać pod załadunek w dni pracujące od poniedziałku do piątku od godziny 7:30 do 13:30. Załadunek odbywa się w Stoczni nieodpłatnie. Osprzęt niezbędny do transport oraz zabezpieczenie łodzi na czas transportu leży po stronie spedytora. Sprzedający nie ponosi odpowiedzialności za jacht po załadunku. Kupujący rozumie powyższy zapis i nie wnosi zastrzeżeń.</t>
    </r>
  </si>
  <si>
    <t xml:space="preserve">ORDER FORM           FORMULARZ ZAMÓWIENIOWY     </t>
  </si>
  <si>
    <t>COMMERCIAL or PRIVATE</t>
  </si>
  <si>
    <t>Engine and equipment price</t>
  </si>
  <si>
    <t>All prices are indicative and do not constitute an offer within the meaning of Art. 66 § 1 of the Civil Code</t>
  </si>
  <si>
    <t xml:space="preserve">MANUFACTURER: </t>
  </si>
  <si>
    <t>Poland,  +48 (87) 643 18 00</t>
  </si>
  <si>
    <t>Poland,   +48 (87) 643 18 00</t>
  </si>
  <si>
    <t>MANUFACTURER:</t>
  </si>
  <si>
    <t>Poland, tel.  +48 (87) 643 18 00,</t>
  </si>
  <si>
    <t>Data to be completed by the client/ DANE DO UZUPEŁNIENIA PRZEZ KLIENTA:</t>
  </si>
  <si>
    <t>balt-yacht@post.pl; www.baltyacht.pl</t>
  </si>
  <si>
    <t>CIN</t>
  </si>
  <si>
    <r>
      <rPr>
        <sz val="26"/>
        <rFont val="Calibri"/>
        <family val="2"/>
        <charset val="238"/>
      </rPr>
      <t>The final invoice for payment is isseed in the month the boat is produced unless otherwise stated./</t>
    </r>
    <r>
      <rPr>
        <sz val="18"/>
        <rFont val="Calibri"/>
        <family val="2"/>
        <charset val="238"/>
      </rPr>
      <t xml:space="preserve"> Faktura końcowa za łódź zostanie wystawiona w miesiącu wyprodukowania jednostki chyba że postanowiono inaczej.</t>
    </r>
  </si>
  <si>
    <r>
      <t xml:space="preserve">Cancellation of the order will result in the loss of the amount of pre-payment / </t>
    </r>
    <r>
      <rPr>
        <sz val="18"/>
        <rFont val="Calibri"/>
        <family val="2"/>
        <charset val="238"/>
      </rPr>
      <t xml:space="preserve">  Rezygnacja z zamówienia spowoduje utratę kwoty wpłaconej przedpłaty.</t>
    </r>
  </si>
  <si>
    <t xml:space="preserve">SIMULATION OF PRE-PAYMENT </t>
  </si>
  <si>
    <t>NET</t>
  </si>
  <si>
    <t>VAT TAX</t>
  </si>
  <si>
    <t>PRICE VAT INCL.</t>
  </si>
  <si>
    <t>EUR</t>
  </si>
  <si>
    <r>
      <t>The planned term of production is valid on the condition that the prepayment will be paid till ... Any delay in making the prepayment till 14 days may result in postponing the production finish date of the boat, otherwise, the offer will expire./</t>
    </r>
    <r>
      <rPr>
        <sz val="16"/>
        <rFont val="Calibri"/>
        <family val="2"/>
        <charset val="238"/>
      </rPr>
      <t>Termin produkcji jest ważny pod warunkiem wpłaty przedpłaty do  dnia …. Każde opóźnienie we wpłacie przedpłaty do 14 dni może spowodować przesunięcie terminu realizacji łodzi, w innym przypadku oferta wygasa.</t>
    </r>
  </si>
  <si>
    <r>
      <t xml:space="preserve">All prices are listed as net. The customer/dealer is responsible for paying VAT according to the tax regulations in their own country./ </t>
    </r>
    <r>
      <rPr>
        <sz val="14"/>
        <rFont val="Calibri"/>
        <family val="2"/>
        <charset val="238"/>
      </rPr>
      <t>Wszystkie ceny podane są jako ceny netto. Klient/sprzedawca jest odpowiedzialny za zapłatę podatku VAT zgodnie z przepisami podatkowymi obowiązującymi w jego własnym kraju.</t>
    </r>
  </si>
  <si>
    <t>Samoodpływowy kokpit</t>
  </si>
  <si>
    <t>Self draining cockpit</t>
  </si>
  <si>
    <t>Fire extinguisher</t>
  </si>
  <si>
    <t>1 USB+C socket on the steering consol</t>
  </si>
  <si>
    <t>1 gniazdo USB+C przy konsoli sternika</t>
  </si>
  <si>
    <t>Światła nawigacyjne typu LED</t>
  </si>
  <si>
    <t>LED navigation lights</t>
  </si>
  <si>
    <t>Radio VHF</t>
  </si>
  <si>
    <t xml:space="preserve">Anti-slip surface </t>
  </si>
  <si>
    <t>Laminat wykonany infuzyjnie</t>
  </si>
  <si>
    <t>Infused laminate</t>
  </si>
  <si>
    <t>Rubber-insert rub rail on both hull sides</t>
  </si>
  <si>
    <t>2 platformy laminatowe z drabinką</t>
  </si>
  <si>
    <t>2 Laminated aft platforms with ladder</t>
  </si>
  <si>
    <t>Przesuwne drzwi wejściowe do kabiny od strony rufowej oraz dodatkowe przesuwne drzwi przy stanowisku sternika prowadzące na prawą burtę</t>
  </si>
  <si>
    <t>Aft sliding cabin-entry doors and an additional sliding door at the helm providing access to the starboard side</t>
  </si>
  <si>
    <t>Bow seating area + 2 cup holders</t>
  </si>
  <si>
    <t>Siedzisko dziobowe z 2 otworami na kubki</t>
  </si>
  <si>
    <t>2 safety aft platform gates</t>
  </si>
  <si>
    <t>2 rufowe bramki bezpieczeństwa</t>
  </si>
  <si>
    <t>Miejsce na toaletę</t>
  </si>
  <si>
    <t>CABIN</t>
  </si>
  <si>
    <t>Konsola z włącznikami</t>
  </si>
  <si>
    <t>Helmstation with the switches</t>
  </si>
  <si>
    <t>Schowki podłogowe</t>
  </si>
  <si>
    <t>In-floor storage compartments</t>
  </si>
  <si>
    <t>Oświetlenie wnętrza i kokpitu</t>
  </si>
  <si>
    <t>Interior and cockpit lighting</t>
  </si>
  <si>
    <t>Main switch</t>
  </si>
  <si>
    <t>2 electrical bilge pumps + 1 manual bilge pump</t>
  </si>
  <si>
    <t>Wycieraczka elektryczna 1 szt.</t>
  </si>
  <si>
    <t>6 mooring cleats + 2 x mooring ropes</t>
  </si>
  <si>
    <t>6 knag cumowniczych + 2 liny cumownicze</t>
  </si>
  <si>
    <t>Schowki w kokpicie</t>
  </si>
  <si>
    <t xml:space="preserve">Storage comparments </t>
  </si>
  <si>
    <r>
      <rPr>
        <b/>
        <sz val="26"/>
        <color indexed="8"/>
        <rFont val="Calibri"/>
        <family val="2"/>
        <charset val="238"/>
      </rPr>
      <t>Boat return to the production line and re-packing of the boat into shrink foil (transport protection)/</t>
    </r>
    <r>
      <rPr>
        <sz val="26"/>
        <color indexed="8"/>
        <rFont val="Calibri"/>
        <family val="2"/>
        <charset val="1"/>
      </rPr>
      <t xml:space="preserve"> </t>
    </r>
    <r>
      <rPr>
        <sz val="22"/>
        <color indexed="8"/>
        <rFont val="Calibri"/>
        <family val="2"/>
        <charset val="238"/>
      </rPr>
      <t>Powrót łodzi na linię produkcyjną i ponowne foliowanie.</t>
    </r>
  </si>
  <si>
    <r>
      <rPr>
        <b/>
        <sz val="26"/>
        <color indexed="8"/>
        <rFont val="Calibri"/>
        <family val="2"/>
        <charset val="238"/>
      </rPr>
      <t xml:space="preserve">Webasto 2000 Heating System </t>
    </r>
    <r>
      <rPr>
        <b/>
        <sz val="22"/>
        <color indexed="8"/>
        <rFont val="Calibri"/>
        <family val="2"/>
        <charset val="238"/>
      </rPr>
      <t>/</t>
    </r>
    <r>
      <rPr>
        <sz val="22"/>
        <color indexed="8"/>
        <rFont val="Calibri"/>
        <family val="2"/>
        <charset val="238"/>
      </rPr>
      <t>Ogrzewanie Webasto 2000</t>
    </r>
  </si>
  <si>
    <r>
      <rPr>
        <b/>
        <sz val="26"/>
        <color indexed="8"/>
        <rFont val="Calibri"/>
        <family val="2"/>
        <charset val="238"/>
      </rPr>
      <t>Radar system/</t>
    </r>
    <r>
      <rPr>
        <sz val="26"/>
        <color indexed="8"/>
        <rFont val="Calibri"/>
        <family val="2"/>
        <charset val="1"/>
      </rPr>
      <t xml:space="preserve"> </t>
    </r>
    <r>
      <rPr>
        <sz val="22"/>
        <color indexed="8"/>
        <rFont val="Calibri"/>
        <family val="2"/>
        <charset val="238"/>
      </rPr>
      <t>radar nawigacyjny</t>
    </r>
  </si>
  <si>
    <r>
      <rPr>
        <b/>
        <sz val="26"/>
        <rFont val="Calibri"/>
        <family val="2"/>
        <charset val="238"/>
      </rPr>
      <t xml:space="preserve">Digital indicator of current battery voltage </t>
    </r>
    <r>
      <rPr>
        <sz val="26"/>
        <rFont val="Calibri"/>
        <family val="2"/>
      </rPr>
      <t xml:space="preserve"> </t>
    </r>
    <r>
      <rPr>
        <sz val="22"/>
        <rFont val="Calibri"/>
        <family val="2"/>
        <charset val="238"/>
      </rPr>
      <t>/Cyfrowy wskaźnik aktualnego napięcia akumulatorów</t>
    </r>
  </si>
  <si>
    <r>
      <rPr>
        <b/>
        <sz val="26"/>
        <color indexed="8"/>
        <rFont val="Calibri"/>
        <family val="2"/>
        <charset val="238"/>
      </rPr>
      <t xml:space="preserve">Additional battery 110Ah for the bow thruster and electric windlass  </t>
    </r>
    <r>
      <rPr>
        <sz val="22"/>
        <color indexed="63"/>
        <rFont val="Calibri"/>
        <family val="2"/>
        <charset val="238"/>
      </rPr>
      <t>/Dodatkowy akumulator 110Ah żelowy do steru strumieniowego i elektrycznej windy kotwicznej</t>
    </r>
  </si>
  <si>
    <r>
      <rPr>
        <b/>
        <sz val="26"/>
        <color indexed="8"/>
        <rFont val="Calibri"/>
        <family val="2"/>
        <charset val="238"/>
      </rPr>
      <t xml:space="preserve">Bluetooth radio + 4 speakers </t>
    </r>
    <r>
      <rPr>
        <b/>
        <sz val="26"/>
        <color indexed="63"/>
        <rFont val="Calibri"/>
        <family val="2"/>
        <charset val="238"/>
      </rPr>
      <t xml:space="preserve"> </t>
    </r>
    <r>
      <rPr>
        <sz val="22"/>
        <color indexed="63"/>
        <rFont val="Calibri"/>
        <family val="2"/>
        <charset val="238"/>
      </rPr>
      <t>/Radio z bluetooth + 4 głośniki</t>
    </r>
  </si>
  <si>
    <r>
      <rPr>
        <b/>
        <sz val="26"/>
        <color indexed="8"/>
        <rFont val="Calibri"/>
        <family val="2"/>
        <charset val="238"/>
      </rPr>
      <t xml:space="preserve">Sea electrical toilet with waste tank  </t>
    </r>
    <r>
      <rPr>
        <sz val="22"/>
        <color indexed="8"/>
        <rFont val="Calibri"/>
        <family val="2"/>
        <charset val="238"/>
      </rPr>
      <t xml:space="preserve"> /Toaleta morska elektryczna + zbiornik na fekalia </t>
    </r>
  </si>
  <si>
    <r>
      <rPr>
        <sz val="22"/>
        <rFont val="Calibri"/>
        <family val="2"/>
        <charset val="238"/>
      </rPr>
      <t>Zbiornik na paliwo</t>
    </r>
    <r>
      <rPr>
        <sz val="22"/>
        <color indexed="10"/>
        <rFont val="Calibri"/>
        <family val="2"/>
        <charset val="238"/>
      </rPr>
      <t xml:space="preserve"> 134 L</t>
    </r>
  </si>
  <si>
    <t>Space for the toilet</t>
  </si>
  <si>
    <t>2 pompy zęzowe elektryczne + jedna ręczna</t>
  </si>
  <si>
    <t>1 electric windshield</t>
  </si>
  <si>
    <r>
      <t xml:space="preserve">DECK  /   </t>
    </r>
    <r>
      <rPr>
        <b/>
        <sz val="18"/>
        <color indexed="63"/>
        <rFont val="Calibri"/>
        <family val="2"/>
        <charset val="238"/>
      </rPr>
      <t>POKŁAD</t>
    </r>
  </si>
  <si>
    <r>
      <t xml:space="preserve">ELECTRICAL INSTALLATION   /   </t>
    </r>
    <r>
      <rPr>
        <b/>
        <sz val="18"/>
        <color indexed="63"/>
        <rFont val="Calibri"/>
        <family val="2"/>
        <charset val="1"/>
      </rPr>
      <t>ELEKTRYKA</t>
    </r>
  </si>
  <si>
    <r>
      <t xml:space="preserve">HEATING  /  </t>
    </r>
    <r>
      <rPr>
        <b/>
        <sz val="18"/>
        <color indexed="8"/>
        <rFont val="Calibri"/>
        <family val="2"/>
        <charset val="238"/>
      </rPr>
      <t xml:space="preserve">OGRZEWANIE </t>
    </r>
  </si>
  <si>
    <r>
      <t xml:space="preserve">COCKPIT   /  </t>
    </r>
    <r>
      <rPr>
        <b/>
        <sz val="18"/>
        <color indexed="8"/>
        <rFont val="Calibri"/>
        <family val="2"/>
        <charset val="238"/>
      </rPr>
      <t>KOKPIT</t>
    </r>
  </si>
  <si>
    <r>
      <rPr>
        <b/>
        <sz val="26"/>
        <rFont val="Calibri"/>
        <family val="2"/>
        <charset val="238"/>
      </rPr>
      <t>Chemical toilet</t>
    </r>
    <r>
      <rPr>
        <b/>
        <sz val="26"/>
        <color indexed="8"/>
        <rFont val="Calibri"/>
        <family val="2"/>
        <charset val="238"/>
      </rPr>
      <t xml:space="preserve"> </t>
    </r>
    <r>
      <rPr>
        <b/>
        <sz val="20"/>
        <color indexed="8"/>
        <rFont val="Calibri"/>
        <family val="2"/>
        <charset val="238"/>
      </rPr>
      <t xml:space="preserve">  </t>
    </r>
    <r>
      <rPr>
        <sz val="20"/>
        <color indexed="8"/>
        <rFont val="Calibri"/>
        <family val="2"/>
        <charset val="238"/>
      </rPr>
      <t xml:space="preserve"> </t>
    </r>
    <r>
      <rPr>
        <sz val="22"/>
        <color indexed="63"/>
        <rFont val="Calibri"/>
        <family val="2"/>
        <charset val="238"/>
      </rPr>
      <t>/Toaleta chemiczna</t>
    </r>
  </si>
  <si>
    <r>
      <rPr>
        <b/>
        <sz val="26"/>
        <rFont val="Calibri"/>
        <family val="2"/>
        <charset val="238"/>
      </rPr>
      <t>Aluminium fuel tank 250 L</t>
    </r>
    <r>
      <rPr>
        <b/>
        <sz val="26"/>
        <color indexed="63"/>
        <rFont val="Calibri"/>
        <family val="2"/>
        <charset val="238"/>
      </rPr>
      <t xml:space="preserve"> </t>
    </r>
    <r>
      <rPr>
        <b/>
        <sz val="26"/>
        <rFont val="Calibri"/>
        <family val="2"/>
        <charset val="238"/>
      </rPr>
      <t>(instead of standard tank)</t>
    </r>
    <r>
      <rPr>
        <b/>
        <sz val="26"/>
        <color indexed="63"/>
        <rFont val="Calibri"/>
        <family val="2"/>
        <charset val="238"/>
      </rPr>
      <t xml:space="preserve"> </t>
    </r>
    <r>
      <rPr>
        <sz val="22"/>
        <color indexed="63"/>
        <rFont val="Calibri"/>
        <family val="2"/>
        <charset val="238"/>
      </rPr>
      <t>/Aluminiowy zbiornik na paliwo 250 L (zamiast zbiornika ze standardru)</t>
    </r>
  </si>
  <si>
    <r>
      <rPr>
        <b/>
        <sz val="26"/>
        <rFont val="Calibri"/>
        <family val="2"/>
        <charset val="238"/>
      </rPr>
      <t>Battery charger 230V/ 12V/30A with cable 15m, socket 16A in the stern and 1 socket 230V</t>
    </r>
    <r>
      <rPr>
        <sz val="26"/>
        <rFont val="Calibri"/>
        <family val="2"/>
        <charset val="1"/>
      </rPr>
      <t xml:space="preserve"> </t>
    </r>
    <r>
      <rPr>
        <sz val="22"/>
        <rFont val="Calibri"/>
        <family val="2"/>
        <charset val="238"/>
      </rPr>
      <t>/Ładowarka 230V/12V/30A z przewodem portowym 15 m., gniazdo portowe 16A na rufie i 1 gniazdo 230V</t>
    </r>
  </si>
  <si>
    <r>
      <t xml:space="preserve">OTHER / </t>
    </r>
    <r>
      <rPr>
        <b/>
        <sz val="18"/>
        <color indexed="8"/>
        <rFont val="Calibri"/>
        <family val="2"/>
        <charset val="238"/>
      </rPr>
      <t xml:space="preserve"> INNE</t>
    </r>
  </si>
  <si>
    <t xml:space="preserve">Engines / Silniki </t>
  </si>
  <si>
    <r>
      <rPr>
        <b/>
        <sz val="26"/>
        <color indexed="8"/>
        <rFont val="Calibri"/>
        <family val="2"/>
        <charset val="238"/>
      </rPr>
      <t xml:space="preserve">Mosquito net for the left sliding side window in the wheelhouse </t>
    </r>
    <r>
      <rPr>
        <sz val="26"/>
        <color indexed="8"/>
        <rFont val="Calibri"/>
        <family val="2"/>
        <charset val="1"/>
      </rPr>
      <t xml:space="preserve"> </t>
    </r>
    <r>
      <rPr>
        <sz val="22"/>
        <color indexed="63"/>
        <rFont val="Calibri"/>
        <family val="2"/>
        <charset val="238"/>
      </rPr>
      <t>/Moskitiera na przesuwne okienko boczne lewe w sterówce</t>
    </r>
  </si>
  <si>
    <t>Dachowe okno z plexi</t>
  </si>
  <si>
    <t>Plexi roof window</t>
  </si>
  <si>
    <r>
      <rPr>
        <b/>
        <sz val="26"/>
        <rFont val="Calibri"/>
        <family val="2"/>
        <charset val="238"/>
      </rPr>
      <t>Openable roof hatch</t>
    </r>
    <r>
      <rPr>
        <sz val="26"/>
        <color indexed="63"/>
        <rFont val="Calibri"/>
        <family val="2"/>
        <charset val="1"/>
      </rPr>
      <t xml:space="preserve"> </t>
    </r>
    <r>
      <rPr>
        <sz val="22"/>
        <color indexed="63"/>
        <rFont val="Calibri"/>
        <family val="2"/>
        <charset val="238"/>
      </rPr>
      <t>/Otwierany luk dachowy</t>
    </r>
  </si>
  <si>
    <r>
      <t xml:space="preserve">Rigid-roof </t>
    </r>
    <r>
      <rPr>
        <sz val="24"/>
        <color indexed="28"/>
        <rFont val="Calibri"/>
        <family val="2"/>
        <charset val="238"/>
      </rPr>
      <t>(black color)</t>
    </r>
    <r>
      <rPr>
        <sz val="24"/>
        <color indexed="8"/>
        <rFont val="Calibri"/>
        <family val="2"/>
        <charset val="238"/>
      </rPr>
      <t xml:space="preserve"> wheelhouse with full glazing and a port-side sliding window </t>
    </r>
  </si>
  <si>
    <r>
      <t xml:space="preserve">Sterówka ze sztywnym dachem </t>
    </r>
    <r>
      <rPr>
        <sz val="22"/>
        <color indexed="28"/>
        <rFont val="Calibri"/>
        <family val="2"/>
        <charset val="238"/>
      </rPr>
      <t>(kolor czarny)</t>
    </r>
    <r>
      <rPr>
        <sz val="22"/>
        <color indexed="63"/>
        <rFont val="Calibri"/>
        <family val="2"/>
        <charset val="238"/>
      </rPr>
      <t xml:space="preserve">, pełnym oknem,  oraz otwieranym przesuwnym okienkiem po lewej stronie </t>
    </r>
  </si>
  <si>
    <t xml:space="preserve">Skipper seat </t>
  </si>
  <si>
    <t>Siedzisko sternika</t>
  </si>
  <si>
    <t xml:space="preserve">Tapicerowany panel dachowy </t>
  </si>
  <si>
    <t>Upholstered ceiling panel</t>
  </si>
  <si>
    <r>
      <rPr>
        <b/>
        <sz val="26"/>
        <color indexed="8"/>
        <rFont val="Calibri"/>
        <family val="2"/>
        <charset val="238"/>
      </rPr>
      <t xml:space="preserve">4 x black fenders + lines </t>
    </r>
    <r>
      <rPr>
        <sz val="22"/>
        <color indexed="63"/>
        <rFont val="Calibri"/>
        <family val="2"/>
        <charset val="238"/>
      </rPr>
      <t>/4 x czarne odbijacze + linki</t>
    </r>
  </si>
  <si>
    <r>
      <rPr>
        <b/>
        <sz val="26"/>
        <color indexed="8"/>
        <rFont val="Calibri"/>
        <family val="2"/>
        <charset val="238"/>
      </rPr>
      <t xml:space="preserve">Manual anchor (rope 30 m + anchor 7.5 kg)  + roller and cleat </t>
    </r>
    <r>
      <rPr>
        <b/>
        <sz val="18"/>
        <color indexed="63"/>
        <rFont val="Calibri"/>
        <family val="2"/>
        <charset val="238"/>
      </rPr>
      <t xml:space="preserve"> </t>
    </r>
    <r>
      <rPr>
        <sz val="22"/>
        <color indexed="63"/>
        <rFont val="Calibri"/>
        <family val="2"/>
        <charset val="238"/>
      </rPr>
      <t>/ Zestaw kotwiczny ręczny (lina 30 m + kotwica 7.5kg) + rolka i knaga</t>
    </r>
  </si>
  <si>
    <r>
      <t xml:space="preserve">CABIN  / </t>
    </r>
    <r>
      <rPr>
        <b/>
        <sz val="26"/>
        <color indexed="63"/>
        <rFont val="Calibri"/>
        <family val="2"/>
        <charset val="1"/>
      </rPr>
      <t xml:space="preserve"> </t>
    </r>
    <r>
      <rPr>
        <b/>
        <sz val="18"/>
        <color indexed="63"/>
        <rFont val="Calibri"/>
        <family val="2"/>
        <charset val="1"/>
      </rPr>
      <t>KABINA</t>
    </r>
  </si>
  <si>
    <r>
      <rPr>
        <b/>
        <sz val="26"/>
        <color indexed="8"/>
        <rFont val="Calibri"/>
        <family val="2"/>
        <charset val="238"/>
      </rPr>
      <t>High bow rail</t>
    </r>
    <r>
      <rPr>
        <sz val="26"/>
        <color indexed="8"/>
        <rFont val="Calibri"/>
        <family val="2"/>
        <charset val="238"/>
      </rPr>
      <t xml:space="preserve">/ </t>
    </r>
    <r>
      <rPr>
        <sz val="22"/>
        <color indexed="8"/>
        <rFont val="Calibri"/>
        <family val="2"/>
        <charset val="238"/>
      </rPr>
      <t>Reling dziobowy wysoki</t>
    </r>
  </si>
  <si>
    <r>
      <rPr>
        <b/>
        <sz val="26"/>
        <color indexed="8"/>
        <rFont val="Calibri"/>
        <family val="2"/>
        <charset val="238"/>
      </rPr>
      <t>Hydraulic steering system – individually tailored depending on the selected model and engine power</t>
    </r>
    <r>
      <rPr>
        <sz val="26"/>
        <color indexed="8"/>
        <rFont val="Calibri"/>
        <family val="2"/>
        <charset val="1"/>
      </rPr>
      <t xml:space="preserve"> </t>
    </r>
    <r>
      <rPr>
        <sz val="22"/>
        <color indexed="63"/>
        <rFont val="Calibri"/>
        <family val="2"/>
        <charset val="238"/>
      </rPr>
      <t>/Hydrauliczny układ kierowniczy - idywidualnie dopasowany w zależności od wybranego modelu i mocy silnika</t>
    </r>
  </si>
  <si>
    <r>
      <t>SANITARY FITTINGS /</t>
    </r>
    <r>
      <rPr>
        <b/>
        <sz val="26"/>
        <color indexed="63"/>
        <rFont val="Calibri"/>
        <family val="2"/>
        <charset val="1"/>
      </rPr>
      <t xml:space="preserve"> </t>
    </r>
    <r>
      <rPr>
        <b/>
        <sz val="18"/>
        <color indexed="63"/>
        <rFont val="Calibri"/>
        <family val="2"/>
        <charset val="1"/>
      </rPr>
      <t>INSTALACJE SANITARNE</t>
    </r>
  </si>
  <si>
    <r>
      <rPr>
        <b/>
        <sz val="26"/>
        <rFont val="Arial CE"/>
        <charset val="238"/>
      </rPr>
      <t xml:space="preserve">Additional electric windshield on the left side / </t>
    </r>
    <r>
      <rPr>
        <sz val="18"/>
        <rFont val="Arial CE"/>
        <family val="2"/>
        <charset val="238"/>
      </rPr>
      <t xml:space="preserve"> </t>
    </r>
    <r>
      <rPr>
        <sz val="22"/>
        <rFont val="Calibri"/>
        <family val="2"/>
        <charset val="238"/>
      </rPr>
      <t>Dodatkowa wycieraczka po lewej stronie</t>
    </r>
  </si>
  <si>
    <r>
      <rPr>
        <b/>
        <sz val="26"/>
        <rFont val="Calibri"/>
        <family val="2"/>
        <charset val="238"/>
      </rPr>
      <t xml:space="preserve">Transport protection – shrink foil  </t>
    </r>
    <r>
      <rPr>
        <sz val="26"/>
        <rFont val="Calibri"/>
        <family val="2"/>
        <charset val="1"/>
      </rPr>
      <t xml:space="preserve">   </t>
    </r>
    <r>
      <rPr>
        <sz val="22"/>
        <color indexed="63"/>
        <rFont val="Calibri"/>
        <family val="2"/>
        <charset val="238"/>
      </rPr>
      <t>/Ochrona transportowa – foliowanie łodzi</t>
    </r>
  </si>
  <si>
    <r>
      <t xml:space="preserve">OUTBOARDS/ </t>
    </r>
    <r>
      <rPr>
        <b/>
        <sz val="18"/>
        <color indexed="63"/>
        <rFont val="Calibri"/>
        <family val="2"/>
        <charset val="1"/>
      </rPr>
      <t xml:space="preserve"> SILNIKI DOCZEPNE</t>
    </r>
  </si>
  <si>
    <r>
      <t xml:space="preserve">Price of chosen extras EUR Net / </t>
    </r>
    <r>
      <rPr>
        <sz val="18"/>
        <color indexed="8"/>
        <rFont val="Calibri"/>
        <family val="2"/>
        <charset val="238"/>
      </rPr>
      <t>Wartość wybranych opcji w EUR netto</t>
    </r>
  </si>
  <si>
    <r>
      <t xml:space="preserve">Price of chosen engine and equipment EUR Net / </t>
    </r>
    <r>
      <rPr>
        <b/>
        <sz val="18"/>
        <color indexed="8"/>
        <rFont val="Calibri"/>
        <family val="2"/>
        <charset val="238"/>
      </rPr>
      <t>Wartość wybranego silnika w EUR netto</t>
    </r>
  </si>
  <si>
    <r>
      <t xml:space="preserve">Production date    </t>
    </r>
    <r>
      <rPr>
        <b/>
        <sz val="18"/>
        <color indexed="63"/>
        <rFont val="Calibri"/>
        <family val="2"/>
        <charset val="238"/>
      </rPr>
      <t xml:space="preserve"> Termin produkcji</t>
    </r>
    <r>
      <rPr>
        <b/>
        <sz val="26"/>
        <color indexed="8"/>
        <rFont val="Calibri"/>
        <family val="2"/>
        <charset val="238"/>
      </rPr>
      <t xml:space="preserve">:  </t>
    </r>
  </si>
  <si>
    <r>
      <t xml:space="preserve">Collection address   </t>
    </r>
    <r>
      <rPr>
        <b/>
        <sz val="26"/>
        <color indexed="63"/>
        <rFont val="Calibri"/>
        <family val="2"/>
        <charset val="238"/>
      </rPr>
      <t xml:space="preserve">  </t>
    </r>
    <r>
      <rPr>
        <b/>
        <sz val="18"/>
        <color indexed="63"/>
        <rFont val="Calibri"/>
        <family val="2"/>
        <charset val="238"/>
      </rPr>
      <t>Adres odbioru</t>
    </r>
    <r>
      <rPr>
        <b/>
        <sz val="18"/>
        <color indexed="8"/>
        <rFont val="Calibri"/>
        <family val="2"/>
        <charset val="238"/>
      </rPr>
      <t>:</t>
    </r>
    <r>
      <rPr>
        <b/>
        <sz val="26"/>
        <color indexed="8"/>
        <rFont val="Calibri"/>
        <family val="2"/>
        <charset val="238"/>
      </rPr>
      <t xml:space="preserve">  </t>
    </r>
  </si>
  <si>
    <r>
      <t xml:space="preserve">Delivery address     </t>
    </r>
    <r>
      <rPr>
        <sz val="18"/>
        <color indexed="8"/>
        <rFont val="Calibri"/>
        <family val="2"/>
        <charset val="238"/>
      </rPr>
      <t xml:space="preserve">Adres dostawy: </t>
    </r>
    <r>
      <rPr>
        <b/>
        <sz val="18"/>
        <color indexed="8"/>
        <rFont val="Calibri"/>
        <family val="2"/>
        <charset val="238"/>
      </rPr>
      <t xml:space="preserve"> </t>
    </r>
  </si>
  <si>
    <r>
      <rPr>
        <sz val="26"/>
        <rFont val="Calibri"/>
        <family val="2"/>
        <charset val="238"/>
      </rPr>
      <t>The prices are valid till 30.07.2026</t>
    </r>
    <r>
      <rPr>
        <sz val="20"/>
        <rFont val="Calibri"/>
        <family val="2"/>
        <charset val="238"/>
      </rPr>
      <t xml:space="preserve"> / </t>
    </r>
    <r>
      <rPr>
        <sz val="16"/>
        <rFont val="Calibri"/>
        <family val="2"/>
        <charset val="238"/>
      </rPr>
      <t>Ceny obowiązują do 30.07.2026r.</t>
    </r>
    <r>
      <rPr>
        <sz val="20"/>
        <rFont val="Calibri"/>
        <family val="2"/>
        <charset val="238"/>
      </rPr>
      <t xml:space="preserve"> </t>
    </r>
    <r>
      <rPr>
        <sz val="26"/>
        <rFont val="Calibri"/>
        <family val="2"/>
        <charset val="238"/>
      </rPr>
      <t>All prices are indicative and do not constitute an offer within the meaning of Art. 66 § 1 of the Civil Code/</t>
    </r>
    <r>
      <rPr>
        <sz val="20"/>
        <rFont val="Calibri"/>
        <family val="2"/>
        <charset val="238"/>
      </rPr>
      <t xml:space="preserve"> </t>
    </r>
    <r>
      <rPr>
        <sz val="16"/>
        <rFont val="Calibri"/>
        <family val="2"/>
        <charset val="238"/>
      </rPr>
      <t>Wszystkie ceny mają charakter orientacyjny i nie stanowią oferty w rozumieniu art. 66 § 1 Kodeksu Cywilnego</t>
    </r>
  </si>
  <si>
    <r>
      <t xml:space="preserve">The seller reserves the right to postpone the date of boat production in connection with force majeure (including the Covid-19 epidemic) or material shortages caused by an epidemic beyond the control of the Seller. In this situation, the Seller will set a new possible date of picking up the boat. The Seller shall not be liable for any damages resulting from this postpone. / </t>
    </r>
    <r>
      <rPr>
        <sz val="18"/>
        <rFont val="Calibri"/>
        <family val="2"/>
        <charset val="238"/>
      </rPr>
      <t xml:space="preserve">Sprzedawca/Stocznia zastrzega sobie prawo przesunięcia terminu wykonania zobowiązania  w związku z działaniem siły wyższej ( m.in. epidemia Covid-19) lub też wywołanymi </t>
    </r>
    <r>
      <rPr>
        <sz val="18"/>
        <rFont val="Calibri"/>
        <family val="2"/>
      </rPr>
      <t>epidemią brakami materiałowymi niezależnymi od Sprzedawcy. W tej sytuacji Sprzedawca wyznaczy nowy, najbliższy możliwy do realizacji umowy termin odbioru łodzi. Sprzedawca  nie ponosi  odpowiedzialności za powstałe z tego tytułu szkody.</t>
    </r>
  </si>
  <si>
    <r>
      <rPr>
        <b/>
        <sz val="22"/>
        <rFont val="Calibri"/>
        <family val="2"/>
        <charset val="238"/>
      </rPr>
      <t xml:space="preserve">Augustów, offer valid till................ 2026                                                                                                                                                                                                               The content of this offer/commercial presentation and its annexes (excluding the General Terms and Conditions/Regulations) constitutes the business secret of BALT-YACHT K.A. and B. Kozłowski Sp.j. in Augustów Żarnowo Pierwsze 9B and is confidential.  This means that the content of the offer/commercial presentation is intended only for its addressee, and the addressee has no right to make it available in any form to third parties, under penalty of legal consequences./ </t>
    </r>
    <r>
      <rPr>
        <b/>
        <sz val="18"/>
        <rFont val="Calibri"/>
        <family val="2"/>
        <charset val="238"/>
      </rPr>
      <t xml:space="preserve">Treść niniejszej oferty/prezentacji handlowej i załączników do niej (z wyłączeniem OWU/Regulaminów) stanowi tajemnicę przedsiębiorstwa BALT-YACHT K.A. i B. Kozłowscy Sp.j. w Augustowie Żarnowo Pierwsze 9B i jest objęta poufnością. Oznacza to, że treść oferty/prezentacji handlowej jest przeznaczona tylko dla jej adresata, a adresat nie ma prawa jej udostępniać w żadnej formie osobom trzecim, pod rygorem skutków prawnych.              </t>
    </r>
  </si>
  <si>
    <r>
      <rPr>
        <b/>
        <sz val="26"/>
        <rFont val="Calibri"/>
        <family val="2"/>
        <charset val="238"/>
      </rPr>
      <t xml:space="preserve">Different hull gelcoat colour (one-colour hull): beige, blue, light grey, dark blue or graphite </t>
    </r>
    <r>
      <rPr>
        <sz val="22"/>
        <color indexed="63"/>
        <rFont val="Calibri"/>
        <family val="2"/>
        <charset val="238"/>
      </rPr>
      <t>/Inny kolor żelkotu kadłuba (kadłub jednokolorowy): beżowy, niebieski, jasnoszary, granatowy lub grafitowy</t>
    </r>
  </si>
  <si>
    <r>
      <rPr>
        <b/>
        <sz val="26"/>
        <rFont val="Calibri"/>
        <family val="2"/>
        <charset val="238"/>
      </rPr>
      <t>White, black</t>
    </r>
    <r>
      <rPr>
        <b/>
        <sz val="26"/>
        <color indexed="8"/>
        <rFont val="Calibri"/>
        <family val="2"/>
        <charset val="238"/>
      </rPr>
      <t xml:space="preserve"> antifouling </t>
    </r>
    <r>
      <rPr>
        <sz val="22"/>
        <color indexed="63"/>
        <rFont val="Calibri"/>
        <family val="2"/>
        <charset val="238"/>
      </rPr>
      <t>/Biała, czarna farba antyporostowa</t>
    </r>
  </si>
  <si>
    <r>
      <rPr>
        <b/>
        <sz val="26"/>
        <color indexed="8"/>
        <rFont val="Calibri"/>
        <family val="2"/>
        <charset val="238"/>
      </rPr>
      <t xml:space="preserve">Deck wash kit </t>
    </r>
    <r>
      <rPr>
        <sz val="22"/>
        <color indexed="8"/>
        <rFont val="Calibri"/>
        <family val="2"/>
        <charset val="238"/>
      </rPr>
      <t>/Zestaw do mycia pokładu</t>
    </r>
  </si>
  <si>
    <t>BALT 750 FISH</t>
  </si>
  <si>
    <t>Standard    BALT 750 FISH</t>
  </si>
  <si>
    <r>
      <t xml:space="preserve">Optional equipment / </t>
    </r>
    <r>
      <rPr>
        <b/>
        <u/>
        <sz val="32"/>
        <color indexed="63"/>
        <rFont val="Calibri"/>
        <family val="2"/>
        <charset val="238"/>
      </rPr>
      <t xml:space="preserve">Opcje dodatkowe  </t>
    </r>
    <r>
      <rPr>
        <b/>
        <u/>
        <sz val="32"/>
        <color indexed="8"/>
        <rFont val="Calibri"/>
        <family val="2"/>
        <charset val="238"/>
      </rPr>
      <t>BALT 750 FISH</t>
    </r>
  </si>
  <si>
    <t>Set of handrailings: 2 on the bow, 2 on the roof</t>
  </si>
  <si>
    <t>Zestaw relingów: 2 dziobowe, 2 na dachu</t>
  </si>
  <si>
    <t>Freshwater tank 80 L –  cold water system with automatic pump, freshwater tank level sensor and analog gauge</t>
  </si>
  <si>
    <t>Zbiornik wody pitnej 80 L, instalacja zilmej wody z automatyczną pompą, czujnik i wskaźnik analogowy zbiornika wody czystej</t>
  </si>
  <si>
    <t>Stacja przygotowania przynęty z pojemnikie, zlewem oraz kranem</t>
  </si>
  <si>
    <t>Bait preparation station, sink and faucet</t>
  </si>
  <si>
    <t>Corner L-shape seat</t>
  </si>
  <si>
    <t>Siedzisko narożne w kształcie litery L</t>
  </si>
  <si>
    <t>Sygnał dźwiękowy</t>
  </si>
  <si>
    <r>
      <rPr>
        <b/>
        <sz val="26"/>
        <rFont val="Calibri"/>
        <family val="2"/>
        <charset val="238"/>
      </rPr>
      <t xml:space="preserve">Openable side window with mosquito net in toilet  </t>
    </r>
    <r>
      <rPr>
        <sz val="22"/>
        <rFont val="Calibri"/>
        <family val="2"/>
        <charset val="238"/>
      </rPr>
      <t>/ Otwierane okienko boczne z moskitierą w WC</t>
    </r>
  </si>
  <si>
    <r>
      <rPr>
        <b/>
        <sz val="26"/>
        <rFont val="Calibri"/>
        <family val="2"/>
        <charset val="238"/>
      </rPr>
      <t>Sleeping mattress in the bow cabin</t>
    </r>
    <r>
      <rPr>
        <sz val="26"/>
        <color indexed="63"/>
        <rFont val="Calibri"/>
        <family val="2"/>
        <charset val="1"/>
      </rPr>
      <t xml:space="preserve"> </t>
    </r>
    <r>
      <rPr>
        <sz val="22"/>
        <color indexed="63"/>
        <rFont val="Calibri"/>
        <family val="2"/>
        <charset val="238"/>
      </rPr>
      <t>/ Materace do spania w kabinie dziobowej</t>
    </r>
  </si>
  <si>
    <r>
      <rPr>
        <b/>
        <sz val="26"/>
        <rFont val="Calibri"/>
        <family val="2"/>
        <charset val="238"/>
      </rPr>
      <t>L- shape seating area mattresses</t>
    </r>
    <r>
      <rPr>
        <sz val="26"/>
        <color indexed="63"/>
        <rFont val="Calibri"/>
        <family val="2"/>
        <charset val="1"/>
      </rPr>
      <t xml:space="preserve"> </t>
    </r>
    <r>
      <rPr>
        <sz val="22"/>
        <color indexed="63"/>
        <rFont val="Calibri"/>
        <family val="2"/>
        <charset val="238"/>
      </rPr>
      <t>/ Materace do siedziska w kształcie "L" w kabinie</t>
    </r>
  </si>
  <si>
    <r>
      <rPr>
        <b/>
        <sz val="26"/>
        <rFont val="Calibri"/>
        <family val="2"/>
        <charset val="238"/>
      </rPr>
      <t>Table</t>
    </r>
    <r>
      <rPr>
        <sz val="26"/>
        <color indexed="63"/>
        <rFont val="Calibri"/>
        <family val="2"/>
        <charset val="1"/>
      </rPr>
      <t xml:space="preserve"> </t>
    </r>
    <r>
      <rPr>
        <sz val="22"/>
        <color indexed="63"/>
        <rFont val="Calibri"/>
        <family val="2"/>
        <charset val="238"/>
      </rPr>
      <t>/ Stolik</t>
    </r>
  </si>
  <si>
    <r>
      <rPr>
        <b/>
        <sz val="26"/>
        <rFont val="Calibri"/>
        <family val="2"/>
        <charset val="238"/>
      </rPr>
      <t xml:space="preserve">Short leg for the table + mattress </t>
    </r>
    <r>
      <rPr>
        <b/>
        <sz val="26"/>
        <color indexed="49"/>
        <rFont val="Calibri"/>
        <family val="2"/>
        <charset val="238"/>
      </rPr>
      <t>(option no. 15 required)</t>
    </r>
    <r>
      <rPr>
        <b/>
        <sz val="26"/>
        <rFont val="Calibri"/>
        <family val="2"/>
        <charset val="238"/>
      </rPr>
      <t xml:space="preserve"> </t>
    </r>
    <r>
      <rPr>
        <sz val="26"/>
        <color indexed="63"/>
        <rFont val="Calibri"/>
        <family val="2"/>
        <charset val="1"/>
      </rPr>
      <t xml:space="preserve"> </t>
    </r>
    <r>
      <rPr>
        <sz val="22"/>
        <color indexed="63"/>
        <rFont val="Calibri"/>
        <family val="2"/>
        <charset val="238"/>
      </rPr>
      <t xml:space="preserve">/ Materace do siedziska w kształcie "L" w kabinie </t>
    </r>
    <r>
      <rPr>
        <b/>
        <sz val="22"/>
        <color indexed="49"/>
        <rFont val="Calibri"/>
        <family val="2"/>
        <charset val="238"/>
      </rPr>
      <t>(wymagana opcja nr. 15)</t>
    </r>
  </si>
  <si>
    <r>
      <rPr>
        <b/>
        <sz val="26"/>
        <color indexed="8"/>
        <rFont val="Calibri"/>
        <family val="2"/>
        <charset val="238"/>
      </rPr>
      <t xml:space="preserve">Additional mattress for the bow area </t>
    </r>
    <r>
      <rPr>
        <b/>
        <sz val="26"/>
        <color indexed="21"/>
        <rFont val="Calibri"/>
        <family val="2"/>
        <charset val="238"/>
      </rPr>
      <t>(colour:….)</t>
    </r>
    <r>
      <rPr>
        <sz val="26"/>
        <color indexed="21"/>
        <rFont val="Calibri"/>
        <family val="2"/>
        <charset val="238"/>
      </rPr>
      <t xml:space="preserve"> </t>
    </r>
    <r>
      <rPr>
        <sz val="26"/>
        <color indexed="8"/>
        <rFont val="Calibri"/>
        <family val="2"/>
        <charset val="238"/>
      </rPr>
      <t xml:space="preserve">/ </t>
    </r>
    <r>
      <rPr>
        <sz val="24"/>
        <color indexed="8"/>
        <rFont val="Calibri"/>
        <family val="2"/>
        <charset val="238"/>
      </rPr>
      <t xml:space="preserve">Materac dokładka do wypoczynku na dziobie </t>
    </r>
    <r>
      <rPr>
        <sz val="24"/>
        <color indexed="21"/>
        <rFont val="Calibri"/>
        <family val="2"/>
        <charset val="238"/>
      </rPr>
      <t>(kolor: ….)</t>
    </r>
  </si>
  <si>
    <r>
      <rPr>
        <b/>
        <sz val="26"/>
        <color indexed="8"/>
        <rFont val="Calibri"/>
        <family val="2"/>
        <charset val="238"/>
      </rPr>
      <t xml:space="preserve">Bait station - oxygenation system </t>
    </r>
    <r>
      <rPr>
        <sz val="22"/>
        <color indexed="8"/>
        <rFont val="Calibri"/>
        <family val="2"/>
        <charset val="238"/>
      </rPr>
      <t>/ System natlenowania wody w zbiorniku stacji przygotowania przynęty</t>
    </r>
  </si>
  <si>
    <r>
      <rPr>
        <b/>
        <sz val="26"/>
        <rFont val="Arial CE"/>
        <charset val="238"/>
      </rPr>
      <t xml:space="preserve">Electrical refrigerator 64 L powered 12V / </t>
    </r>
    <r>
      <rPr>
        <sz val="18"/>
        <rFont val="Arial CE"/>
        <family val="2"/>
        <charset val="238"/>
      </rPr>
      <t xml:space="preserve"> </t>
    </r>
    <r>
      <rPr>
        <sz val="22"/>
        <rFont val="Calibri"/>
        <family val="2"/>
        <charset val="238"/>
      </rPr>
      <t>Lodówka 64L elektryczna na 12V</t>
    </r>
  </si>
  <si>
    <r>
      <rPr>
        <b/>
        <sz val="26"/>
        <rFont val="Calibri"/>
        <family val="2"/>
        <charset val="238"/>
      </rPr>
      <t xml:space="preserve">Bow thruster VETUS 3,0kW + gel battery 110Ah </t>
    </r>
    <r>
      <rPr>
        <b/>
        <sz val="26"/>
        <color indexed="49"/>
        <rFont val="Calibri"/>
        <family val="2"/>
        <charset val="238"/>
      </rPr>
      <t>(option no. 25 - charger required)</t>
    </r>
    <r>
      <rPr>
        <b/>
        <sz val="26"/>
        <rFont val="Calibri"/>
        <family val="2"/>
        <charset val="238"/>
      </rPr>
      <t xml:space="preserve"> </t>
    </r>
    <r>
      <rPr>
        <sz val="22"/>
        <rFont val="Calibri"/>
        <family val="2"/>
        <charset val="238"/>
      </rPr>
      <t>/Dziobowy ster strumieniowy  VETUS 3,0 kW + akumulator żelowy 110 Ah (</t>
    </r>
    <r>
      <rPr>
        <b/>
        <sz val="22"/>
        <color indexed="49"/>
        <rFont val="Calibri"/>
        <family val="2"/>
        <charset val="238"/>
      </rPr>
      <t>wymagana ładowarka z opcji nr. 25)</t>
    </r>
  </si>
  <si>
    <r>
      <rPr>
        <b/>
        <sz val="26"/>
        <rFont val="Calibri"/>
        <family val="2"/>
        <charset val="238"/>
      </rPr>
      <t>Navigation system /</t>
    </r>
    <r>
      <rPr>
        <sz val="24"/>
        <rFont val="Calibri"/>
        <family val="2"/>
        <charset val="238"/>
      </rPr>
      <t xml:space="preserve"> Nawigacja</t>
    </r>
  </si>
  <si>
    <r>
      <rPr>
        <b/>
        <sz val="26"/>
        <rFont val="Calibri"/>
        <family val="2"/>
        <charset val="238"/>
      </rPr>
      <t>Roof mounted searchlight</t>
    </r>
    <r>
      <rPr>
        <sz val="26"/>
        <rFont val="Calibri"/>
        <family val="2"/>
        <charset val="1"/>
      </rPr>
      <t xml:space="preserve">   </t>
    </r>
    <r>
      <rPr>
        <sz val="22"/>
        <color indexed="63"/>
        <rFont val="Calibri"/>
        <family val="2"/>
        <charset val="238"/>
      </rPr>
      <t>/Reflektor na dachu- szperacz</t>
    </r>
  </si>
  <si>
    <r>
      <rPr>
        <b/>
        <sz val="26"/>
        <color indexed="8"/>
        <rFont val="Calibri"/>
        <family val="2"/>
        <charset val="238"/>
      </rPr>
      <t xml:space="preserve">Single fold-down side bench seat on the port or starboard side </t>
    </r>
    <r>
      <rPr>
        <b/>
        <sz val="26"/>
        <color indexed="21"/>
        <rFont val="Calibri"/>
        <family val="2"/>
        <charset val="238"/>
      </rPr>
      <t>(colour: ….)</t>
    </r>
    <r>
      <rPr>
        <b/>
        <sz val="22"/>
        <color indexed="8"/>
        <rFont val="Calibri"/>
        <family val="2"/>
        <charset val="238"/>
      </rPr>
      <t>/</t>
    </r>
    <r>
      <rPr>
        <sz val="22"/>
        <color indexed="8"/>
        <rFont val="Calibri"/>
        <family val="2"/>
        <charset val="238"/>
      </rPr>
      <t xml:space="preserve"> Pojedyncza odkładna ławka burtowa do siedzenia po stronie: lewej lub prawej </t>
    </r>
    <r>
      <rPr>
        <b/>
        <sz val="22"/>
        <color indexed="21"/>
        <rFont val="Calibri"/>
        <family val="2"/>
        <charset val="238"/>
      </rPr>
      <t>(kolor:…)</t>
    </r>
  </si>
  <si>
    <r>
      <rPr>
        <b/>
        <sz val="26"/>
        <color indexed="8"/>
        <rFont val="Calibri"/>
        <family val="2"/>
        <charset val="238"/>
      </rPr>
      <t>2 folding cockpit benches</t>
    </r>
    <r>
      <rPr>
        <b/>
        <sz val="22"/>
        <color indexed="8"/>
        <rFont val="Calibri"/>
        <family val="2"/>
        <charset val="238"/>
      </rPr>
      <t>/</t>
    </r>
    <r>
      <rPr>
        <sz val="22"/>
        <color indexed="8"/>
        <rFont val="Calibri"/>
        <family val="2"/>
        <charset val="238"/>
      </rPr>
      <t xml:space="preserve"> 2 odkładane ławki burtowe do siedzenia </t>
    </r>
    <r>
      <rPr>
        <b/>
        <sz val="22"/>
        <color indexed="21"/>
        <rFont val="Calibri"/>
        <family val="2"/>
        <charset val="238"/>
      </rPr>
      <t>(colour: …)</t>
    </r>
  </si>
  <si>
    <r>
      <rPr>
        <b/>
        <sz val="26"/>
        <color indexed="8"/>
        <rFont val="Calibri"/>
        <family val="2"/>
        <charset val="238"/>
      </rPr>
      <t>Additional cockpit helmstation</t>
    </r>
    <r>
      <rPr>
        <b/>
        <sz val="22"/>
        <color indexed="8"/>
        <rFont val="Calibri"/>
        <family val="2"/>
        <charset val="238"/>
      </rPr>
      <t>/</t>
    </r>
    <r>
      <rPr>
        <sz val="22"/>
        <color indexed="8"/>
        <rFont val="Calibri"/>
        <family val="2"/>
        <charset val="238"/>
      </rPr>
      <t>Dodatkowa konsola sterująca</t>
    </r>
  </si>
  <si>
    <r>
      <rPr>
        <b/>
        <sz val="26"/>
        <color indexed="8"/>
        <rFont val="Calibri"/>
        <family val="2"/>
        <charset val="238"/>
      </rPr>
      <t xml:space="preserve">Cockpit galley with worktop and sink </t>
    </r>
    <r>
      <rPr>
        <b/>
        <sz val="22"/>
        <color indexed="8"/>
        <rFont val="Calibri"/>
        <family val="2"/>
        <charset val="238"/>
      </rPr>
      <t xml:space="preserve">/ </t>
    </r>
    <r>
      <rPr>
        <sz val="22"/>
        <color indexed="8"/>
        <rFont val="Calibri"/>
        <family val="2"/>
        <charset val="238"/>
      </rPr>
      <t>Kambuz w kokpicie z blatem roboczym i zlewem</t>
    </r>
  </si>
  <si>
    <r>
      <rPr>
        <b/>
        <sz val="26"/>
        <color indexed="8"/>
        <rFont val="Calibri"/>
        <family val="2"/>
        <charset val="238"/>
      </rPr>
      <t xml:space="preserve">Gas installation </t>
    </r>
    <r>
      <rPr>
        <b/>
        <sz val="26"/>
        <color indexed="49"/>
        <rFont val="Calibri"/>
        <family val="2"/>
        <charset val="238"/>
      </rPr>
      <t>(required option no. 42)</t>
    </r>
    <r>
      <rPr>
        <b/>
        <sz val="26"/>
        <color indexed="8"/>
        <rFont val="Calibri"/>
        <family val="2"/>
        <charset val="238"/>
      </rPr>
      <t xml:space="preserve"> </t>
    </r>
    <r>
      <rPr>
        <b/>
        <sz val="22"/>
        <color indexed="8"/>
        <rFont val="Calibri"/>
        <family val="2"/>
        <charset val="238"/>
      </rPr>
      <t xml:space="preserve">/ </t>
    </r>
    <r>
      <rPr>
        <sz val="22"/>
        <color indexed="8"/>
        <rFont val="Calibri"/>
        <family val="2"/>
        <charset val="238"/>
      </rPr>
      <t xml:space="preserve">Instalacja gazowa </t>
    </r>
    <r>
      <rPr>
        <b/>
        <sz val="22"/>
        <color indexed="49"/>
        <rFont val="Calibri"/>
        <family val="2"/>
        <charset val="238"/>
      </rPr>
      <t>(wymagana opcja nr. 42)</t>
    </r>
  </si>
  <si>
    <r>
      <rPr>
        <b/>
        <sz val="26"/>
        <color indexed="8"/>
        <rFont val="Calibri"/>
        <family val="2"/>
        <charset val="238"/>
      </rPr>
      <t xml:space="preserve">Sliding aft bench seat with cushions replacing bait preparation station </t>
    </r>
    <r>
      <rPr>
        <b/>
        <sz val="22"/>
        <color indexed="8"/>
        <rFont val="Calibri"/>
        <family val="2"/>
        <charset val="238"/>
      </rPr>
      <t xml:space="preserve">/ </t>
    </r>
    <r>
      <rPr>
        <sz val="22"/>
        <color indexed="8"/>
        <rFont val="Calibri"/>
        <family val="2"/>
        <charset val="238"/>
      </rPr>
      <t>Zamiana stacji przygotowania przynęty na przesuwne siedzisko rufowe z materacami</t>
    </r>
  </si>
  <si>
    <r>
      <rPr>
        <b/>
        <sz val="26"/>
        <color indexed="8"/>
        <rFont val="Calibri"/>
        <family val="2"/>
        <charset val="238"/>
      </rPr>
      <t>Marine soft decking on the floor (cockpit, aft platform, semi decks, bow)</t>
    </r>
    <r>
      <rPr>
        <sz val="26"/>
        <color indexed="8"/>
        <rFont val="Calibri"/>
        <family val="2"/>
        <charset val="1"/>
      </rPr>
      <t xml:space="preserve"> </t>
    </r>
    <r>
      <rPr>
        <sz val="22"/>
        <color indexed="63"/>
        <rFont val="Calibri"/>
        <family val="2"/>
        <charset val="238"/>
      </rPr>
      <t>/ Pianki pokładowe na podłodze w kokpicie, platformie rufowej,  półpokładach oraz na dziobie</t>
    </r>
  </si>
  <si>
    <r>
      <rPr>
        <b/>
        <sz val="26"/>
        <color indexed="8"/>
        <rFont val="Calibri"/>
        <family val="2"/>
        <charset val="238"/>
      </rPr>
      <t xml:space="preserve">Extended aft platforms with 2 safety railings </t>
    </r>
    <r>
      <rPr>
        <sz val="22"/>
        <color indexed="63"/>
        <rFont val="Calibri"/>
        <family val="2"/>
        <charset val="238"/>
      </rPr>
      <t>/ Przedłużone platformy rufowe + 2 relingi bezpieczeństwa</t>
    </r>
  </si>
  <si>
    <r>
      <rPr>
        <b/>
        <sz val="26"/>
        <color indexed="8"/>
        <rFont val="Calibri"/>
        <family val="2"/>
        <charset val="238"/>
      </rPr>
      <t xml:space="preserve">Rod holders on the roof </t>
    </r>
    <r>
      <rPr>
        <sz val="18"/>
        <color indexed="8"/>
        <rFont val="Calibri"/>
        <family val="2"/>
        <charset val="238"/>
      </rPr>
      <t xml:space="preserve">/  </t>
    </r>
    <r>
      <rPr>
        <sz val="22"/>
        <color indexed="8"/>
        <rFont val="Calibri"/>
        <family val="2"/>
        <charset val="238"/>
      </rPr>
      <t>Uchwyty na wędki na dachu</t>
    </r>
  </si>
  <si>
    <t xml:space="preserve">House battery </t>
  </si>
  <si>
    <t xml:space="preserve">Akumulator życiowy </t>
  </si>
  <si>
    <t xml:space="preserve">Exterior hull graphics </t>
  </si>
  <si>
    <t>Zewnętrzne grafiki na kadłubie</t>
  </si>
  <si>
    <r>
      <rPr>
        <b/>
        <sz val="26"/>
        <rFont val="Calibri"/>
        <family val="2"/>
        <charset val="238"/>
      </rPr>
      <t xml:space="preserve">Electric windlass installed on the INOX roller (charger required) </t>
    </r>
    <r>
      <rPr>
        <sz val="18"/>
        <rFont val="Calibri"/>
        <family val="2"/>
        <charset val="238"/>
      </rPr>
      <t>/Elektryczna winda kotwiczna montowana na rolka INOX</t>
    </r>
    <r>
      <rPr>
        <sz val="18"/>
        <color indexed="62"/>
        <rFont val="Calibri"/>
        <family val="2"/>
        <charset val="238"/>
      </rPr>
      <t xml:space="preserve"> (</t>
    </r>
    <r>
      <rPr>
        <sz val="18"/>
        <rFont val="Calibri"/>
        <family val="2"/>
        <charset val="238"/>
      </rPr>
      <t>wymagana ładowarka)</t>
    </r>
  </si>
  <si>
    <r>
      <rPr>
        <b/>
        <sz val="26"/>
        <color indexed="8"/>
        <rFont val="Calibri"/>
        <family val="2"/>
        <charset val="238"/>
      </rPr>
      <t xml:space="preserve">Extended aft sunshade </t>
    </r>
    <r>
      <rPr>
        <b/>
        <sz val="22"/>
        <color indexed="8"/>
        <rFont val="Calibri"/>
        <family val="2"/>
        <charset val="238"/>
      </rPr>
      <t xml:space="preserve">/ </t>
    </r>
    <r>
      <rPr>
        <sz val="22"/>
        <color indexed="8"/>
        <rFont val="Calibri"/>
        <family val="2"/>
        <charset val="238"/>
      </rPr>
      <t>Odkładany daszek rufowy chroniący od słońca</t>
    </r>
  </si>
  <si>
    <r>
      <t xml:space="preserve">Fuel tank - </t>
    </r>
    <r>
      <rPr>
        <sz val="24"/>
        <rFont val="Calibri"/>
        <family val="2"/>
        <charset val="238"/>
      </rPr>
      <t xml:space="preserve">134 L </t>
    </r>
    <r>
      <rPr>
        <strike/>
        <sz val="24"/>
        <rFont val="Calibri"/>
        <family val="2"/>
        <charset val="238"/>
      </rPr>
      <t/>
    </r>
  </si>
  <si>
    <t>Space for 4 fenders in total on the port and starboard sides of the hull (changeable with the fold-down bench seats options)</t>
  </si>
  <si>
    <t>Miejsce na 4 odbijacze łącznie po lewej i prawej stronie burty (wymienne z opcjami ławeczek burtowych)</t>
  </si>
  <si>
    <r>
      <rPr>
        <b/>
        <sz val="26"/>
        <color indexed="8"/>
        <rFont val="Calibri"/>
        <family val="2"/>
        <charset val="238"/>
      </rPr>
      <t>Bow seating area mattresses</t>
    </r>
    <r>
      <rPr>
        <sz val="26"/>
        <color indexed="8"/>
        <rFont val="Calibri"/>
        <family val="2"/>
        <charset val="1"/>
      </rPr>
      <t>/</t>
    </r>
    <r>
      <rPr>
        <sz val="18"/>
        <color indexed="8"/>
        <rFont val="Calibri"/>
        <family val="2"/>
        <charset val="238"/>
      </rPr>
      <t xml:space="preserve"> </t>
    </r>
    <r>
      <rPr>
        <sz val="22"/>
        <color indexed="8"/>
        <rFont val="Calibri"/>
        <family val="2"/>
        <charset val="238"/>
      </rPr>
      <t xml:space="preserve">Materace na siedzisko dziobowe i oparcie </t>
    </r>
  </si>
  <si>
    <r>
      <rPr>
        <b/>
        <sz val="26"/>
        <color indexed="8"/>
        <rFont val="Calibri"/>
        <family val="2"/>
        <charset val="238"/>
      </rPr>
      <t xml:space="preserve">Custom seat with BY logo – upholstery selected according to the sample book </t>
    </r>
    <r>
      <rPr>
        <sz val="26"/>
        <color indexed="8"/>
        <rFont val="Calibri"/>
        <family val="2"/>
        <charset val="1"/>
      </rPr>
      <t xml:space="preserve"> </t>
    </r>
    <r>
      <rPr>
        <sz val="22"/>
        <color indexed="63"/>
        <rFont val="Calibri"/>
        <family val="2"/>
        <charset val="238"/>
      </rPr>
      <t xml:space="preserve">/Siedzisko personalizowane z logotypem BY - wybór tapicerki według wzornika </t>
    </r>
  </si>
  <si>
    <r>
      <t xml:space="preserve">Mercury F200 V6 – aluminum propeller, rigging, throttle control, battery harness, starting battery/ </t>
    </r>
    <r>
      <rPr>
        <sz val="22"/>
        <rFont val="Calibri"/>
        <family val="2"/>
        <charset val="238"/>
      </rPr>
      <t>Mercury F200 V6 sea pro - śruba aluminiowa, osprzęt, manetka, wiązka akumulatorowa, akumulator rozruchowy</t>
    </r>
  </si>
  <si>
    <t>customer order form</t>
  </si>
  <si>
    <t>TAX VAT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</si>
</sst>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yyyy\-mm\-dd"/>
    <numFmt numFmtId="179" formatCode="#,##0\ [$€-407];\-#,##0\ [$€-407]"/>
    <numFmt numFmtId="180" formatCode="#,##0\ [$€-407];[Red]\-#,##0\ [$€-407]"/>
    <numFmt numFmtId="181" formatCode="0.0%"/>
    <numFmt numFmtId="188" formatCode="_-[$€-2]\ * #,##0.00_-;\-[$€-2]\ * #,##0.00_-;_-[$€-2]\ * &quot;-&quot;??_-;_-@_-"/>
  </numFmts>
  <fonts count="119">
    <font>
      <sz val="10"/>
      <name val="Arial CE"/>
      <family val="2"/>
      <charset val="238"/>
    </font>
    <font>
      <sz val="14"/>
      <name val="Arial CE"/>
      <family val="2"/>
      <charset val="238"/>
    </font>
    <font>
      <b/>
      <i/>
      <sz val="10"/>
      <name val="Arial CE"/>
      <family val="2"/>
      <charset val="238"/>
    </font>
    <font>
      <sz val="24"/>
      <color indexed="10"/>
      <name val="Arial CE"/>
      <family val="2"/>
      <charset val="238"/>
    </font>
    <font>
      <sz val="20"/>
      <name val="Calibri"/>
      <family val="2"/>
      <charset val="1"/>
    </font>
    <font>
      <sz val="10"/>
      <name val="Calibri"/>
      <family val="2"/>
      <charset val="238"/>
    </font>
    <font>
      <sz val="16"/>
      <name val="Calibri"/>
      <family val="2"/>
      <charset val="238"/>
    </font>
    <font>
      <b/>
      <sz val="20"/>
      <name val="Calibri"/>
      <family val="2"/>
      <charset val="1"/>
    </font>
    <font>
      <sz val="12"/>
      <name val="Calibri"/>
      <family val="2"/>
      <charset val="238"/>
    </font>
    <font>
      <b/>
      <sz val="16"/>
      <name val="Calibri"/>
      <family val="2"/>
      <charset val="1"/>
    </font>
    <font>
      <b/>
      <i/>
      <sz val="12"/>
      <name val="Arial CE"/>
      <family val="2"/>
      <charset val="238"/>
    </font>
    <font>
      <b/>
      <sz val="40"/>
      <name val="Calibri"/>
      <family val="2"/>
      <charset val="1"/>
    </font>
    <font>
      <sz val="16"/>
      <name val="Arial CE"/>
      <family val="2"/>
      <charset val="238"/>
    </font>
    <font>
      <b/>
      <sz val="18"/>
      <name val="Arial CE"/>
      <family val="2"/>
      <charset val="238"/>
    </font>
    <font>
      <b/>
      <sz val="28"/>
      <name val="Calibri"/>
      <family val="2"/>
      <charset val="238"/>
    </font>
    <font>
      <sz val="16"/>
      <color indexed="8"/>
      <name val="Arial"/>
      <family val="2"/>
      <charset val="238"/>
    </font>
    <font>
      <sz val="12"/>
      <color indexed="8"/>
      <name val="Arial"/>
      <family val="2"/>
      <charset val="238"/>
    </font>
    <font>
      <b/>
      <u/>
      <sz val="32"/>
      <color indexed="8"/>
      <name val="Calibri"/>
      <family val="2"/>
      <charset val="238"/>
    </font>
    <font>
      <sz val="26"/>
      <color indexed="8"/>
      <name val="Calibri"/>
      <family val="2"/>
      <charset val="1"/>
    </font>
    <font>
      <b/>
      <i/>
      <sz val="10"/>
      <color indexed="8"/>
      <name val="Calibri"/>
      <family val="2"/>
      <charset val="238"/>
    </font>
    <font>
      <b/>
      <sz val="18"/>
      <color indexed="63"/>
      <name val="Calibri"/>
      <family val="2"/>
      <charset val="238"/>
    </font>
    <font>
      <b/>
      <sz val="24"/>
      <color indexed="8"/>
      <name val="Calibri"/>
      <family val="2"/>
      <charset val="238"/>
    </font>
    <font>
      <b/>
      <u/>
      <sz val="18"/>
      <color indexed="63"/>
      <name val="Calibri"/>
      <family val="2"/>
      <charset val="238"/>
    </font>
    <font>
      <sz val="24"/>
      <name val="Arial CE"/>
      <family val="2"/>
      <charset val="238"/>
    </font>
    <font>
      <sz val="24"/>
      <color indexed="8"/>
      <name val="Calibri"/>
      <family val="2"/>
      <charset val="238"/>
    </font>
    <font>
      <sz val="18"/>
      <color indexed="63"/>
      <name val="Calibri"/>
      <family val="2"/>
      <charset val="238"/>
    </font>
    <font>
      <sz val="22"/>
      <color indexed="8"/>
      <name val="Calibri"/>
      <family val="2"/>
      <charset val="238"/>
    </font>
    <font>
      <sz val="18"/>
      <color indexed="8"/>
      <name val="Calibri"/>
      <family val="2"/>
      <charset val="238"/>
    </font>
    <font>
      <sz val="24"/>
      <color indexed="8"/>
      <name val="Calibri"/>
      <family val="2"/>
      <charset val="1"/>
    </font>
    <font>
      <sz val="18"/>
      <color indexed="18"/>
      <name val="Calibri"/>
      <family val="2"/>
      <charset val="1"/>
    </font>
    <font>
      <sz val="26"/>
      <color indexed="8"/>
      <name val="Calibri"/>
      <family val="2"/>
      <charset val="238"/>
    </font>
    <font>
      <sz val="18"/>
      <color indexed="8"/>
      <name val="Calibri"/>
      <family val="2"/>
      <charset val="1"/>
    </font>
    <font>
      <b/>
      <i/>
      <u/>
      <sz val="26"/>
      <color indexed="8"/>
      <name val="Calibri"/>
      <family val="2"/>
      <charset val="1"/>
    </font>
    <font>
      <b/>
      <i/>
      <sz val="26"/>
      <name val="Calibri"/>
      <family val="2"/>
      <charset val="1"/>
    </font>
    <font>
      <sz val="26"/>
      <name val="Calibri"/>
      <family val="2"/>
      <charset val="1"/>
    </font>
    <font>
      <sz val="12"/>
      <name val="Arial CE"/>
      <family val="2"/>
      <charset val="238"/>
    </font>
    <font>
      <b/>
      <sz val="26"/>
      <color indexed="8"/>
      <name val="Calibri"/>
      <family val="2"/>
      <charset val="1"/>
    </font>
    <font>
      <sz val="18"/>
      <color indexed="63"/>
      <name val="Calibri"/>
      <family val="2"/>
      <charset val="1"/>
    </font>
    <font>
      <b/>
      <sz val="26"/>
      <color indexed="18"/>
      <name val="Calibri"/>
      <family val="2"/>
      <charset val="1"/>
    </font>
    <font>
      <b/>
      <sz val="22"/>
      <color indexed="10"/>
      <name val="Calibri"/>
      <family val="2"/>
      <charset val="238"/>
    </font>
    <font>
      <b/>
      <sz val="14"/>
      <name val="Arial CE"/>
      <family val="2"/>
      <charset val="238"/>
    </font>
    <font>
      <b/>
      <sz val="22"/>
      <name val="Calibri"/>
      <family val="2"/>
      <charset val="238"/>
    </font>
    <font>
      <i/>
      <sz val="16"/>
      <color indexed="8"/>
      <name val="Arial"/>
      <family val="2"/>
      <charset val="238"/>
    </font>
    <font>
      <b/>
      <i/>
      <sz val="14"/>
      <name val="Arial CE"/>
      <family val="2"/>
      <charset val="238"/>
    </font>
    <font>
      <b/>
      <i/>
      <sz val="18"/>
      <color indexed="8"/>
      <name val="Arial"/>
      <family val="2"/>
      <charset val="238"/>
    </font>
    <font>
      <b/>
      <i/>
      <u/>
      <sz val="24"/>
      <name val="Arial CE"/>
      <family val="2"/>
      <charset val="238"/>
    </font>
    <font>
      <b/>
      <sz val="20"/>
      <name val="Calibri"/>
      <family val="2"/>
      <charset val="238"/>
    </font>
    <font>
      <b/>
      <sz val="20"/>
      <name val="Arial CE"/>
      <family val="2"/>
      <charset val="238"/>
    </font>
    <font>
      <b/>
      <u/>
      <sz val="32"/>
      <color indexed="63"/>
      <name val="Calibri"/>
      <family val="2"/>
      <charset val="238"/>
    </font>
    <font>
      <b/>
      <sz val="12"/>
      <name val="Arial CE"/>
      <family val="2"/>
      <charset val="238"/>
    </font>
    <font>
      <b/>
      <sz val="14"/>
      <color indexed="8"/>
      <name val="Arial CE"/>
      <family val="2"/>
      <charset val="238"/>
    </font>
    <font>
      <b/>
      <sz val="26"/>
      <name val="Calibri"/>
      <family val="2"/>
      <charset val="238"/>
    </font>
    <font>
      <b/>
      <sz val="18"/>
      <name val="Calibri"/>
      <family val="2"/>
      <charset val="238"/>
    </font>
    <font>
      <sz val="14"/>
      <color indexed="8"/>
      <name val="Arial CE"/>
      <family val="2"/>
      <charset val="238"/>
    </font>
    <font>
      <b/>
      <sz val="44"/>
      <name val="Arial Black"/>
      <family val="2"/>
      <charset val="1"/>
    </font>
    <font>
      <b/>
      <sz val="26"/>
      <name val="Calibri"/>
      <family val="2"/>
      <charset val="1"/>
    </font>
    <font>
      <sz val="26"/>
      <color indexed="63"/>
      <name val="Calibri"/>
      <family val="2"/>
      <charset val="1"/>
    </font>
    <font>
      <sz val="20"/>
      <color indexed="8"/>
      <name val="Calibri"/>
      <family val="2"/>
      <charset val="238"/>
    </font>
    <font>
      <b/>
      <sz val="26"/>
      <color indexed="63"/>
      <name val="Calibri"/>
      <family val="2"/>
      <charset val="1"/>
    </font>
    <font>
      <b/>
      <sz val="18"/>
      <color indexed="63"/>
      <name val="Calibri"/>
      <family val="2"/>
      <charset val="1"/>
    </font>
    <font>
      <sz val="26"/>
      <name val="Calibri"/>
      <family val="2"/>
      <charset val="238"/>
    </font>
    <font>
      <sz val="26"/>
      <name val="Arial CE"/>
      <family val="2"/>
      <charset val="238"/>
    </font>
    <font>
      <sz val="18"/>
      <name val="Arial CE"/>
      <family val="2"/>
      <charset val="238"/>
    </font>
    <font>
      <sz val="18"/>
      <name val="Calibri"/>
      <family val="2"/>
      <charset val="238"/>
    </font>
    <font>
      <b/>
      <sz val="26"/>
      <color indexed="8"/>
      <name val="Calibri"/>
      <family val="2"/>
      <charset val="238"/>
    </font>
    <font>
      <b/>
      <i/>
      <sz val="26"/>
      <color indexed="8"/>
      <name val="Calibri"/>
      <family val="2"/>
      <charset val="1"/>
    </font>
    <font>
      <b/>
      <u/>
      <sz val="28"/>
      <color indexed="8"/>
      <name val="Calibri"/>
      <family val="2"/>
      <charset val="1"/>
    </font>
    <font>
      <b/>
      <sz val="18"/>
      <color indexed="8"/>
      <name val="Calibri"/>
      <family val="2"/>
      <charset val="238"/>
    </font>
    <font>
      <b/>
      <u/>
      <sz val="26"/>
      <name val="Calibri"/>
      <family val="2"/>
      <charset val="238"/>
    </font>
    <font>
      <b/>
      <sz val="16"/>
      <name val="Arial CE"/>
      <family val="2"/>
      <charset val="238"/>
    </font>
    <font>
      <b/>
      <sz val="26"/>
      <color indexed="63"/>
      <name val="Calibri"/>
      <family val="2"/>
      <charset val="238"/>
    </font>
    <font>
      <b/>
      <sz val="22"/>
      <color indexed="8"/>
      <name val="Arial CE"/>
      <family val="2"/>
      <charset val="238"/>
    </font>
    <font>
      <sz val="22"/>
      <color indexed="63"/>
      <name val="Calibri"/>
      <family val="2"/>
      <charset val="238"/>
    </font>
    <font>
      <sz val="22"/>
      <name val="Calibri"/>
      <family val="2"/>
      <charset val="238"/>
    </font>
    <font>
      <b/>
      <sz val="16"/>
      <color indexed="8"/>
      <name val="Arial"/>
      <family val="2"/>
      <charset val="238"/>
    </font>
    <font>
      <b/>
      <i/>
      <sz val="18"/>
      <name val="Arial CE"/>
      <family val="2"/>
      <charset val="238"/>
    </font>
    <font>
      <i/>
      <sz val="24"/>
      <color indexed="8"/>
      <name val="Calibri"/>
      <family val="2"/>
      <charset val="238"/>
    </font>
    <font>
      <b/>
      <sz val="24"/>
      <name val="Calibri"/>
      <family val="2"/>
      <charset val="238"/>
    </font>
    <font>
      <sz val="24"/>
      <name val="Calibri"/>
      <family val="2"/>
      <charset val="238"/>
    </font>
    <font>
      <b/>
      <sz val="32"/>
      <color indexed="8"/>
      <name val="Calibri"/>
      <family val="2"/>
      <charset val="238"/>
    </font>
    <font>
      <b/>
      <sz val="10"/>
      <name val="Arial CE"/>
      <family val="2"/>
      <charset val="238"/>
    </font>
    <font>
      <sz val="18"/>
      <name val="Calibri"/>
      <family val="2"/>
      <charset val="1"/>
    </font>
    <font>
      <sz val="20"/>
      <name val="Calibri"/>
      <family val="2"/>
      <charset val="238"/>
    </font>
    <font>
      <sz val="18"/>
      <color indexed="59"/>
      <name val="Calibri"/>
      <family val="2"/>
      <charset val="1"/>
    </font>
    <font>
      <sz val="16"/>
      <name val="Calibri"/>
      <family val="2"/>
      <charset val="1"/>
    </font>
    <font>
      <sz val="26"/>
      <name val="Calibri"/>
      <family val="2"/>
    </font>
    <font>
      <sz val="18"/>
      <name val="Calibri"/>
      <family val="2"/>
    </font>
    <font>
      <b/>
      <i/>
      <sz val="26"/>
      <name val="Blaster"/>
    </font>
    <font>
      <b/>
      <sz val="22"/>
      <name val="Arial CE"/>
      <charset val="238"/>
    </font>
    <font>
      <sz val="12"/>
      <color indexed="8"/>
      <name val="Arial CE"/>
      <charset val="238"/>
    </font>
    <font>
      <sz val="14"/>
      <name val="Calibri"/>
      <family val="2"/>
      <charset val="238"/>
    </font>
    <font>
      <b/>
      <sz val="44"/>
      <color indexed="8"/>
      <name val="Arial Black"/>
      <family val="2"/>
      <charset val="238"/>
    </font>
    <font>
      <sz val="20"/>
      <name val="Arial CE"/>
      <family val="2"/>
      <charset val="238"/>
    </font>
    <font>
      <b/>
      <sz val="20"/>
      <name val="Arial CE"/>
      <charset val="238"/>
    </font>
    <font>
      <sz val="18"/>
      <color indexed="62"/>
      <name val="Calibri"/>
      <family val="2"/>
      <charset val="238"/>
    </font>
    <font>
      <sz val="22"/>
      <color indexed="10"/>
      <name val="Calibri"/>
      <family val="2"/>
      <charset val="238"/>
    </font>
    <font>
      <b/>
      <sz val="22"/>
      <color indexed="8"/>
      <name val="Calibri"/>
      <family val="2"/>
      <charset val="238"/>
    </font>
    <font>
      <b/>
      <sz val="26"/>
      <name val="Arial CE"/>
      <charset val="238"/>
    </font>
    <font>
      <sz val="26"/>
      <name val="Arial CE"/>
      <charset val="238"/>
    </font>
    <font>
      <b/>
      <sz val="20"/>
      <color indexed="8"/>
      <name val="Calibri"/>
      <family val="2"/>
      <charset val="238"/>
    </font>
    <font>
      <sz val="24"/>
      <color indexed="28"/>
      <name val="Calibri"/>
      <family val="2"/>
      <charset val="238"/>
    </font>
    <font>
      <sz val="22"/>
      <color indexed="28"/>
      <name val="Calibri"/>
      <family val="2"/>
      <charset val="238"/>
    </font>
    <font>
      <sz val="22"/>
      <name val="Calibri"/>
      <family val="2"/>
      <charset val="238"/>
    </font>
    <font>
      <sz val="26"/>
      <color indexed="21"/>
      <name val="Calibri"/>
      <family val="2"/>
      <charset val="238"/>
    </font>
    <font>
      <b/>
      <sz val="26"/>
      <color indexed="49"/>
      <name val="Calibri"/>
      <family val="2"/>
      <charset val="238"/>
    </font>
    <font>
      <b/>
      <sz val="22"/>
      <color indexed="49"/>
      <name val="Calibri"/>
      <family val="2"/>
      <charset val="238"/>
    </font>
    <font>
      <b/>
      <sz val="26"/>
      <color indexed="21"/>
      <name val="Calibri"/>
      <family val="2"/>
      <charset val="238"/>
    </font>
    <font>
      <sz val="24"/>
      <color indexed="21"/>
      <name val="Calibri"/>
      <family val="2"/>
      <charset val="238"/>
    </font>
    <font>
      <b/>
      <sz val="22"/>
      <color indexed="21"/>
      <name val="Calibri"/>
      <family val="2"/>
      <charset val="238"/>
    </font>
    <font>
      <strike/>
      <sz val="24"/>
      <name val="Calibri"/>
      <family val="2"/>
      <charset val="238"/>
    </font>
    <font>
      <sz val="24"/>
      <color theme="1"/>
      <name val="Calibri"/>
      <family val="2"/>
      <charset val="238"/>
    </font>
    <font>
      <b/>
      <sz val="36"/>
      <color theme="9" tint="-0.499984740745262"/>
      <name val="Calibri"/>
      <family val="2"/>
      <charset val="238"/>
      <scheme val="minor"/>
    </font>
    <font>
      <sz val="26"/>
      <color rgb="FFFF0000"/>
      <name val="Calibri"/>
      <family val="2"/>
      <charset val="238"/>
    </font>
    <font>
      <b/>
      <sz val="16"/>
      <color rgb="FF002060"/>
      <name val="Calibri"/>
      <family val="2"/>
      <charset val="238"/>
    </font>
    <font>
      <b/>
      <sz val="20"/>
      <color rgb="FF002060"/>
      <name val="Calibri"/>
      <family val="2"/>
      <charset val="238"/>
    </font>
    <font>
      <sz val="18"/>
      <color theme="1"/>
      <name val="Calibri"/>
      <family val="2"/>
      <charset val="238"/>
    </font>
    <font>
      <b/>
      <sz val="20"/>
      <color theme="9" tint="-0.499984740745262"/>
      <name val="Calibri"/>
      <family val="2"/>
      <charset val="238"/>
    </font>
    <font>
      <b/>
      <sz val="16"/>
      <color rgb="FFFF0000"/>
      <name val="Arial CE"/>
      <charset val="238"/>
    </font>
    <font>
      <b/>
      <sz val="26"/>
      <color rgb="FFFF0000"/>
      <name val="Calibri"/>
      <family val="2"/>
      <charset val="238"/>
    </font>
  </fonts>
  <fills count="15">
    <fill>
      <patternFill patternType="none"/>
    </fill>
    <fill>
      <patternFill patternType="gray125"/>
    </fill>
    <fill>
      <patternFill patternType="solid">
        <fgColor indexed="13"/>
        <bgColor indexed="34"/>
      </patternFill>
    </fill>
    <fill>
      <patternFill patternType="solid">
        <fgColor indexed="22"/>
        <bgColor indexed="31"/>
      </patternFill>
    </fill>
    <fill>
      <patternFill patternType="solid">
        <fgColor indexed="31"/>
        <bgColor indexed="22"/>
      </patternFill>
    </fill>
    <fill>
      <patternFill patternType="solid">
        <fgColor theme="0" tint="-4.9989318521683403E-2"/>
        <bgColor indexed="64"/>
      </patternFill>
    </fill>
    <fill>
      <patternFill patternType="solid">
        <fgColor rgb="FF00FFFF"/>
        <bgColor indexed="13"/>
      </patternFill>
    </fill>
    <fill>
      <patternFill patternType="solid">
        <fgColor rgb="FF00FFFF"/>
        <bgColor indexed="49"/>
      </patternFill>
    </fill>
    <fill>
      <patternFill patternType="solid">
        <fgColor theme="0"/>
        <bgColor indexed="22"/>
      </patternFill>
    </fill>
    <fill>
      <patternFill patternType="solid">
        <fgColor theme="0"/>
        <bgColor indexed="49"/>
      </patternFill>
    </fill>
    <fill>
      <patternFill patternType="solid">
        <fgColor theme="0"/>
        <bgColor indexed="13"/>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bgColor indexed="34"/>
      </patternFill>
    </fill>
  </fills>
  <borders count="75">
    <border>
      <left/>
      <right/>
      <top/>
      <bottom/>
      <diagonal/>
    </border>
    <border>
      <left/>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diagonal/>
    </border>
    <border>
      <left style="medium">
        <color indexed="8"/>
      </left>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right/>
      <top/>
      <bottom style="thin">
        <color indexed="8"/>
      </bottom>
      <diagonal/>
    </border>
    <border>
      <left style="hair">
        <color indexed="8"/>
      </left>
      <right/>
      <top style="hair">
        <color indexed="8"/>
      </top>
      <bottom style="hair">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top/>
      <bottom style="medium">
        <color indexed="8"/>
      </bottom>
      <diagonal/>
    </border>
    <border>
      <left/>
      <right style="medium">
        <color indexed="8"/>
      </right>
      <top/>
      <bottom style="medium">
        <color indexed="8"/>
      </bottom>
      <diagonal/>
    </border>
    <border>
      <left/>
      <right/>
      <top style="hair">
        <color indexed="8"/>
      </top>
      <bottom style="hair">
        <color indexed="8"/>
      </bottom>
      <diagonal/>
    </border>
    <border>
      <left/>
      <right/>
      <top style="thin">
        <color indexed="64"/>
      </top>
      <bottom style="thin">
        <color indexed="64"/>
      </bottom>
      <diagonal/>
    </border>
    <border>
      <left/>
      <right/>
      <top style="hair">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hair">
        <color indexed="8"/>
      </right>
      <top style="medium">
        <color indexed="8"/>
      </top>
      <bottom/>
      <diagonal/>
    </border>
    <border>
      <left style="hair">
        <color indexed="8"/>
      </left>
      <right style="hair">
        <color indexed="8"/>
      </right>
      <top style="medium">
        <color indexed="8"/>
      </top>
      <bottom/>
      <diagonal/>
    </border>
    <border>
      <left style="hair">
        <color indexed="8"/>
      </left>
      <right/>
      <top style="medium">
        <color indexed="8"/>
      </top>
      <bottom/>
      <diagonal/>
    </border>
    <border>
      <left style="medium">
        <color indexed="8"/>
      </left>
      <right style="hair">
        <color indexed="8"/>
      </right>
      <top/>
      <bottom style="medium">
        <color indexed="8"/>
      </bottom>
      <diagonal/>
    </border>
    <border>
      <left style="hair">
        <color indexed="8"/>
      </left>
      <right style="hair">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bottom style="thin">
        <color indexed="8"/>
      </bottom>
      <diagonal/>
    </border>
    <border>
      <left style="hair">
        <color indexed="8"/>
      </left>
      <right style="hair">
        <color indexed="8"/>
      </right>
      <top/>
      <bottom style="hair">
        <color indexed="8"/>
      </bottom>
      <diagonal/>
    </border>
    <border>
      <left/>
      <right style="hair">
        <color indexed="8"/>
      </right>
      <top style="hair">
        <color indexed="8"/>
      </top>
      <bottom style="hair">
        <color indexed="8"/>
      </bottom>
      <diagonal/>
    </border>
    <border>
      <left style="thin">
        <color indexed="8"/>
      </left>
      <right style="thin">
        <color indexed="8"/>
      </right>
      <top style="medium">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bottom style="medium">
        <color indexed="8"/>
      </bottom>
      <diagonal/>
    </border>
    <border>
      <left/>
      <right style="hair">
        <color indexed="8"/>
      </right>
      <top style="hair">
        <color indexed="8"/>
      </top>
      <bottom/>
      <diagonal/>
    </border>
    <border>
      <left style="thin">
        <color indexed="8"/>
      </left>
      <right/>
      <top style="thin">
        <color indexed="8"/>
      </top>
      <bottom/>
      <diagonal/>
    </border>
    <border>
      <left/>
      <right/>
      <top style="thin">
        <color indexed="8"/>
      </top>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style="medium">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diagonal/>
    </border>
    <border>
      <left style="hair">
        <color indexed="8"/>
      </left>
      <right style="medium">
        <color indexed="8"/>
      </right>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8"/>
      </right>
      <top style="medium">
        <color indexed="8"/>
      </top>
      <bottom style="medium">
        <color indexed="8"/>
      </bottom>
      <diagonal/>
    </border>
    <border>
      <left/>
      <right style="medium">
        <color indexed="8"/>
      </right>
      <top style="thin">
        <color indexed="8"/>
      </top>
      <bottom style="medium">
        <color indexed="8"/>
      </bottom>
      <diagonal/>
    </border>
    <border>
      <left/>
      <right style="medium">
        <color indexed="64"/>
      </right>
      <top/>
      <bottom style="thin">
        <color indexed="8"/>
      </bottom>
      <diagonal/>
    </border>
    <border>
      <left/>
      <right/>
      <top/>
      <bottom style="double">
        <color indexed="8"/>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style="double">
        <color indexed="8"/>
      </top>
      <bottom/>
      <diagonal/>
    </border>
  </borders>
  <cellStyleXfs count="1">
    <xf numFmtId="0" fontId="0" fillId="0" borderId="0"/>
  </cellStyleXfs>
  <cellXfs count="394">
    <xf numFmtId="0" fontId="0" fillId="0" borderId="0" xfId="0"/>
    <xf numFmtId="0" fontId="1" fillId="0" borderId="0" xfId="0" applyFont="1"/>
    <xf numFmtId="4" fontId="2" fillId="0" borderId="0" xfId="0" applyNumberFormat="1" applyFont="1"/>
    <xf numFmtId="0" fontId="0" fillId="0" borderId="0" xfId="0" applyAlignment="1">
      <alignment horizontal="center"/>
    </xf>
    <xf numFmtId="0" fontId="4" fillId="0" borderId="0" xfId="0" applyFont="1" applyAlignment="1">
      <alignment horizontal="left"/>
    </xf>
    <xf numFmtId="0" fontId="5" fillId="0" borderId="0" xfId="0" applyFont="1" applyAlignment="1">
      <alignment horizontal="center"/>
    </xf>
    <xf numFmtId="0" fontId="5" fillId="0" borderId="0" xfId="0" applyFont="1"/>
    <xf numFmtId="0" fontId="7" fillId="0" borderId="0" xfId="0" applyFont="1" applyAlignment="1">
      <alignment horizontal="left"/>
    </xf>
    <xf numFmtId="0" fontId="8" fillId="0" borderId="0" xfId="0" applyFont="1" applyAlignment="1">
      <alignment horizontal="center"/>
    </xf>
    <xf numFmtId="0" fontId="8" fillId="0" borderId="0" xfId="0" applyFont="1"/>
    <xf numFmtId="0" fontId="7" fillId="0" borderId="0" xfId="0" applyFont="1"/>
    <xf numFmtId="0" fontId="9" fillId="0" borderId="0" xfId="0" applyFont="1"/>
    <xf numFmtId="4"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xf numFmtId="0" fontId="15" fillId="0" borderId="0" xfId="0" applyFont="1" applyBorder="1" applyAlignment="1">
      <alignment horizontal="right"/>
    </xf>
    <xf numFmtId="178" fontId="13" fillId="0" borderId="0" xfId="0" applyNumberFormat="1" applyFont="1" applyFill="1" applyBorder="1" applyAlignment="1">
      <alignment horizontal="center" vertical="center"/>
    </xf>
    <xf numFmtId="0" fontId="16" fillId="0" borderId="0" xfId="0" applyFont="1" applyBorder="1" applyAlignment="1">
      <alignment horizontal="right"/>
    </xf>
    <xf numFmtId="0" fontId="1" fillId="0" borderId="0" xfId="0" applyFont="1" applyBorder="1"/>
    <xf numFmtId="0" fontId="17" fillId="0" borderId="0" xfId="0" applyFont="1" applyBorder="1" applyAlignment="1">
      <alignment vertical="center"/>
    </xf>
    <xf numFmtId="0" fontId="18" fillId="0" borderId="0" xfId="0" applyFont="1" applyBorder="1" applyAlignment="1">
      <alignment horizontal="left" vertical="center" indent="1"/>
    </xf>
    <xf numFmtId="2" fontId="19" fillId="0" borderId="0" xfId="0" applyNumberFormat="1" applyFont="1" applyBorder="1" applyAlignment="1">
      <alignment horizontal="center" wrapText="1"/>
    </xf>
    <xf numFmtId="0" fontId="5" fillId="0" borderId="0" xfId="0" applyFont="1" applyBorder="1"/>
    <xf numFmtId="0" fontId="21" fillId="0" borderId="1" xfId="0" applyFont="1" applyBorder="1" applyAlignment="1">
      <alignment horizontal="left" wrapText="1"/>
    </xf>
    <xf numFmtId="0" fontId="23" fillId="0" borderId="0" xfId="0" applyFont="1" applyBorder="1"/>
    <xf numFmtId="0" fontId="24" fillId="0" borderId="0" xfId="0" applyFont="1" applyBorder="1" applyAlignment="1">
      <alignment horizontal="left" vertical="top" wrapText="1"/>
    </xf>
    <xf numFmtId="0" fontId="23" fillId="0" borderId="0" xfId="0" applyFont="1"/>
    <xf numFmtId="0" fontId="3" fillId="0" borderId="0" xfId="0" applyFont="1" applyBorder="1"/>
    <xf numFmtId="0" fontId="3" fillId="0" borderId="0" xfId="0" applyFont="1"/>
    <xf numFmtId="0" fontId="32" fillId="0" borderId="0" xfId="0" applyFont="1" applyBorder="1" applyAlignment="1">
      <alignment horizontal="left" vertical="center"/>
    </xf>
    <xf numFmtId="4" fontId="33" fillId="0" borderId="0" xfId="0" applyNumberFormat="1" applyFont="1" applyBorder="1"/>
    <xf numFmtId="0" fontId="34" fillId="0" borderId="0" xfId="0" applyFont="1" applyBorder="1" applyAlignment="1">
      <alignment horizontal="center"/>
    </xf>
    <xf numFmtId="4" fontId="33" fillId="0" borderId="0" xfId="0" applyNumberFormat="1" applyFont="1" applyBorder="1" applyAlignment="1">
      <alignment horizontal="center"/>
    </xf>
    <xf numFmtId="0" fontId="34" fillId="0" borderId="0" xfId="0" applyFont="1" applyBorder="1"/>
    <xf numFmtId="3" fontId="33" fillId="0" borderId="0" xfId="0" applyNumberFormat="1" applyFont="1" applyBorder="1" applyAlignment="1">
      <alignment vertical="center"/>
    </xf>
    <xf numFmtId="0" fontId="35" fillId="0" borderId="0" xfId="0" applyFont="1"/>
    <xf numFmtId="0" fontId="42" fillId="0" borderId="0" xfId="0" applyFont="1" applyBorder="1"/>
    <xf numFmtId="0" fontId="35" fillId="0" borderId="0" xfId="0" applyFont="1" applyBorder="1"/>
    <xf numFmtId="2" fontId="43" fillId="0" borderId="0" xfId="0" applyNumberFormat="1" applyFont="1" applyBorder="1" applyAlignment="1">
      <alignment horizontal="left"/>
    </xf>
    <xf numFmtId="0" fontId="44" fillId="0" borderId="0" xfId="0" applyFont="1" applyBorder="1" applyAlignment="1">
      <alignment horizontal="right"/>
    </xf>
    <xf numFmtId="4" fontId="45" fillId="0" borderId="0" xfId="0" applyNumberFormat="1" applyFont="1" applyBorder="1" applyAlignment="1"/>
    <xf numFmtId="0" fontId="17" fillId="0" borderId="0" xfId="0" applyFont="1" applyBorder="1" applyAlignment="1">
      <alignment horizontal="left"/>
    </xf>
    <xf numFmtId="0" fontId="0" fillId="0" borderId="0" xfId="0" applyBorder="1"/>
    <xf numFmtId="4" fontId="49" fillId="0" borderId="0" xfId="0" applyNumberFormat="1" applyFont="1" applyFill="1" applyBorder="1" applyAlignment="1">
      <alignment horizontal="center"/>
    </xf>
    <xf numFmtId="0" fontId="49" fillId="0" borderId="0" xfId="0" applyFont="1" applyFill="1" applyBorder="1" applyAlignment="1">
      <alignment horizontal="center"/>
    </xf>
    <xf numFmtId="0" fontId="50" fillId="0" borderId="2" xfId="0" applyFont="1" applyBorder="1" applyAlignment="1">
      <alignment horizontal="center" vertical="center"/>
    </xf>
    <xf numFmtId="4" fontId="41" fillId="0" borderId="3" xfId="0" applyNumberFormat="1" applyFont="1" applyBorder="1" applyAlignment="1">
      <alignment horizontal="center" vertical="center" wrapText="1"/>
    </xf>
    <xf numFmtId="0" fontId="52" fillId="0" borderId="2" xfId="0" applyFont="1" applyBorder="1" applyAlignment="1">
      <alignment horizontal="center" vertical="center" wrapText="1"/>
    </xf>
    <xf numFmtId="0" fontId="0" fillId="0" borderId="4" xfId="0" applyBorder="1" applyAlignment="1">
      <alignment horizontal="center" vertical="center"/>
    </xf>
    <xf numFmtId="0" fontId="51" fillId="0" borderId="2" xfId="0" applyFont="1" applyBorder="1" applyAlignment="1">
      <alignment horizontal="center" vertical="center" wrapText="1"/>
    </xf>
    <xf numFmtId="0" fontId="53" fillId="0" borderId="2" xfId="0" applyFont="1" applyBorder="1" applyAlignment="1">
      <alignment horizontal="center" vertical="center"/>
    </xf>
    <xf numFmtId="179" fontId="34" fillId="0" borderId="3" xfId="0" applyNumberFormat="1" applyFont="1" applyBorder="1" applyAlignment="1">
      <alignment horizontal="center" vertical="center"/>
    </xf>
    <xf numFmtId="0" fontId="54" fillId="0" borderId="2" xfId="0" applyFont="1" applyBorder="1" applyAlignment="1">
      <alignment horizontal="center" vertical="center"/>
    </xf>
    <xf numFmtId="0" fontId="34" fillId="0" borderId="0" xfId="0" applyFont="1"/>
    <xf numFmtId="179" fontId="55" fillId="0" borderId="2" xfId="0" applyNumberFormat="1" applyFont="1" applyBorder="1" applyAlignment="1">
      <alignment horizontal="center" vertical="center"/>
    </xf>
    <xf numFmtId="0" fontId="18" fillId="0" borderId="5" xfId="0" applyFont="1" applyBorder="1" applyAlignment="1">
      <alignment vertical="center"/>
    </xf>
    <xf numFmtId="180" fontId="55" fillId="0" borderId="2" xfId="0" applyNumberFormat="1" applyFont="1" applyBorder="1" applyAlignment="1">
      <alignment horizontal="center" vertical="center"/>
    </xf>
    <xf numFmtId="0" fontId="53" fillId="0" borderId="2" xfId="0" applyFont="1" applyFill="1" applyBorder="1" applyAlignment="1">
      <alignment horizontal="center" vertical="center"/>
    </xf>
    <xf numFmtId="0" fontId="54" fillId="0" borderId="2" xfId="0" applyFont="1" applyFill="1" applyBorder="1" applyAlignment="1">
      <alignment horizontal="center" vertical="center"/>
    </xf>
    <xf numFmtId="180" fontId="55" fillId="0" borderId="2" xfId="0" applyNumberFormat="1" applyFont="1" applyFill="1" applyBorder="1" applyAlignment="1">
      <alignment horizontal="center" vertical="center"/>
    </xf>
    <xf numFmtId="0" fontId="0" fillId="2" borderId="0" xfId="0" applyFill="1"/>
    <xf numFmtId="0" fontId="18" fillId="0" borderId="5" xfId="0" applyFont="1" applyFill="1" applyBorder="1" applyAlignment="1">
      <alignment vertical="center"/>
    </xf>
    <xf numFmtId="0" fontId="34" fillId="0" borderId="6" xfId="0" applyFont="1" applyFill="1" applyBorder="1"/>
    <xf numFmtId="0" fontId="53" fillId="0" borderId="3" xfId="0" applyFont="1" applyBorder="1" applyAlignment="1">
      <alignment horizontal="center" vertical="center"/>
    </xf>
    <xf numFmtId="179" fontId="34" fillId="0" borderId="3" xfId="0" applyNumberFormat="1" applyFont="1" applyFill="1" applyBorder="1" applyAlignment="1">
      <alignment horizontal="center" vertical="center"/>
    </xf>
    <xf numFmtId="0" fontId="53" fillId="0" borderId="0" xfId="0" applyFont="1" applyFill="1" applyBorder="1" applyAlignment="1">
      <alignment horizontal="center" vertical="center"/>
    </xf>
    <xf numFmtId="4" fontId="33" fillId="0" borderId="0" xfId="0" applyNumberFormat="1" applyFont="1"/>
    <xf numFmtId="0" fontId="65" fillId="0" borderId="0" xfId="0" applyFont="1" applyFill="1" applyBorder="1" applyAlignment="1">
      <alignment horizontal="right" indent="1"/>
    </xf>
    <xf numFmtId="0" fontId="34" fillId="0" borderId="0" xfId="0" applyFont="1" applyAlignment="1">
      <alignment horizontal="center"/>
    </xf>
    <xf numFmtId="0" fontId="50" fillId="0" borderId="7" xfId="0" applyFont="1" applyBorder="1" applyAlignment="1">
      <alignment horizontal="center" vertical="center"/>
    </xf>
    <xf numFmtId="0" fontId="50" fillId="0" borderId="3" xfId="0" applyFont="1" applyBorder="1" applyAlignment="1">
      <alignment horizontal="center" vertical="center"/>
    </xf>
    <xf numFmtId="4" fontId="49" fillId="0" borderId="0" xfId="0" applyNumberFormat="1" applyFont="1" applyAlignment="1">
      <alignment horizontal="center"/>
    </xf>
    <xf numFmtId="0" fontId="0" fillId="0" borderId="0" xfId="0" applyFont="1" applyAlignment="1">
      <alignment horizontal="center"/>
    </xf>
    <xf numFmtId="0" fontId="0" fillId="0" borderId="0" xfId="0" applyFont="1"/>
    <xf numFmtId="0" fontId="68" fillId="0" borderId="0" xfId="0" applyFont="1"/>
    <xf numFmtId="0" fontId="69" fillId="0" borderId="0" xfId="0" applyFont="1"/>
    <xf numFmtId="0" fontId="64" fillId="0" borderId="0" xfId="0" applyFont="1" applyAlignment="1">
      <alignment horizontal="right" vertical="top"/>
    </xf>
    <xf numFmtId="0" fontId="26" fillId="0" borderId="0" xfId="0" applyFont="1" applyAlignment="1">
      <alignment horizontal="right" vertical="top"/>
    </xf>
    <xf numFmtId="0" fontId="64" fillId="0" borderId="0" xfId="0" applyFont="1" applyBorder="1" applyAlignment="1">
      <alignment horizontal="right" vertical="top"/>
    </xf>
    <xf numFmtId="0" fontId="26" fillId="0" borderId="0" xfId="0" applyFont="1" applyBorder="1" applyAlignment="1">
      <alignment horizontal="right" vertical="top"/>
    </xf>
    <xf numFmtId="0" fontId="64" fillId="0" borderId="0" xfId="0" applyFont="1" applyFill="1" applyBorder="1" applyAlignment="1">
      <alignment horizontal="right" vertical="top"/>
    </xf>
    <xf numFmtId="0" fontId="74" fillId="0" borderId="0" xfId="0" applyFont="1" applyBorder="1" applyAlignment="1">
      <alignment horizontal="right"/>
    </xf>
    <xf numFmtId="49" fontId="69" fillId="0" borderId="0" xfId="0" applyNumberFormat="1" applyFont="1" applyAlignment="1">
      <alignment horizontal="left"/>
    </xf>
    <xf numFmtId="4" fontId="2" fillId="0" borderId="0" xfId="0" applyNumberFormat="1" applyFont="1" applyAlignment="1">
      <alignment horizontal="center"/>
    </xf>
    <xf numFmtId="4" fontId="2" fillId="0" borderId="0" xfId="0" applyNumberFormat="1" applyFont="1" applyBorder="1"/>
    <xf numFmtId="0" fontId="0" fillId="0" borderId="0" xfId="0" applyBorder="1" applyAlignment="1">
      <alignment horizontal="center"/>
    </xf>
    <xf numFmtId="0" fontId="60" fillId="0" borderId="8" xfId="0" applyFont="1" applyBorder="1"/>
    <xf numFmtId="2" fontId="24" fillId="0" borderId="9" xfId="0" applyNumberFormat="1" applyFont="1" applyBorder="1" applyAlignment="1">
      <alignment horizontal="center" vertical="center" wrapText="1"/>
    </xf>
    <xf numFmtId="0" fontId="78" fillId="0" borderId="9" xfId="0" applyFont="1" applyBorder="1" applyAlignment="1">
      <alignment horizontal="center" vertical="center" wrapText="1"/>
    </xf>
    <xf numFmtId="0" fontId="30" fillId="0" borderId="10" xfId="0" applyFont="1" applyFill="1" applyBorder="1" applyAlignment="1">
      <alignment horizontal="right" vertical="center" indent="1"/>
    </xf>
    <xf numFmtId="0" fontId="79" fillId="3" borderId="10" xfId="0" applyFont="1" applyFill="1" applyBorder="1" applyAlignment="1">
      <alignment horizontal="right" vertical="center" indent="1"/>
    </xf>
    <xf numFmtId="0" fontId="13" fillId="0" borderId="0" xfId="0" applyFont="1" applyBorder="1" applyAlignment="1">
      <alignment horizontal="right"/>
    </xf>
    <xf numFmtId="0" fontId="0" fillId="0" borderId="0" xfId="0" applyFont="1" applyBorder="1" applyAlignment="1"/>
    <xf numFmtId="4" fontId="47" fillId="0" borderId="0" xfId="0" applyNumberFormat="1" applyFont="1" applyBorder="1" applyAlignment="1">
      <alignment horizontal="right"/>
    </xf>
    <xf numFmtId="0" fontId="79" fillId="0" borderId="0" xfId="0" applyFont="1" applyFill="1" applyBorder="1" applyAlignment="1">
      <alignment horizontal="right" vertical="center" indent="1"/>
    </xf>
    <xf numFmtId="0" fontId="77" fillId="0" borderId="10" xfId="0" applyFont="1" applyBorder="1" applyAlignment="1">
      <alignment horizontal="right" vertical="center" wrapText="1"/>
    </xf>
    <xf numFmtId="0" fontId="1" fillId="0" borderId="11" xfId="0" applyFont="1" applyBorder="1"/>
    <xf numFmtId="0" fontId="40" fillId="0" borderId="11" xfId="0" applyFont="1" applyBorder="1" applyAlignment="1">
      <alignment vertical="center"/>
    </xf>
    <xf numFmtId="4" fontId="80" fillId="0" borderId="11" xfId="0" applyNumberFormat="1" applyFont="1" applyBorder="1"/>
    <xf numFmtId="0" fontId="0" fillId="0" borderId="11" xfId="0" applyFont="1" applyBorder="1" applyAlignment="1">
      <alignment horizontal="center"/>
    </xf>
    <xf numFmtId="0" fontId="0" fillId="0" borderId="11" xfId="0" applyFont="1" applyBorder="1"/>
    <xf numFmtId="0" fontId="46" fillId="0" borderId="0" xfId="0" applyFont="1" applyBorder="1" applyAlignment="1">
      <alignment vertical="center" wrapText="1"/>
    </xf>
    <xf numFmtId="0" fontId="46" fillId="0" borderId="0" xfId="0" applyFont="1" applyBorder="1" applyAlignment="1">
      <alignment horizontal="left" vertical="top" wrapText="1"/>
    </xf>
    <xf numFmtId="0" fontId="62" fillId="0" borderId="0" xfId="0" applyFont="1"/>
    <xf numFmtId="0" fontId="5" fillId="0" borderId="12" xfId="0" applyFont="1" applyBorder="1"/>
    <xf numFmtId="0" fontId="60" fillId="0" borderId="0" xfId="0" applyFont="1" applyBorder="1" applyAlignment="1">
      <alignment horizontal="left" vertical="center" wrapText="1"/>
    </xf>
    <xf numFmtId="0" fontId="84" fillId="0" borderId="0" xfId="0" applyFont="1" applyBorder="1" applyAlignment="1">
      <alignment horizontal="left" vertical="center" wrapText="1"/>
    </xf>
    <xf numFmtId="0" fontId="0" fillId="4" borderId="0" xfId="0" applyFill="1" applyBorder="1"/>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0" fontId="110" fillId="0" borderId="0" xfId="0" applyFont="1" applyBorder="1" applyAlignment="1">
      <alignment horizontal="left" vertical="top" wrapText="1"/>
    </xf>
    <xf numFmtId="179" fontId="85" fillId="0" borderId="3" xfId="0" applyNumberFormat="1" applyFont="1" applyBorder="1" applyAlignment="1">
      <alignment horizontal="center" vertical="center"/>
    </xf>
    <xf numFmtId="179" fontId="85" fillId="0" borderId="3" xfId="0" applyNumberFormat="1" applyFont="1" applyFill="1" applyBorder="1" applyAlignment="1">
      <alignment horizontal="center" vertical="center"/>
    </xf>
    <xf numFmtId="0" fontId="1" fillId="0" borderId="2" xfId="0" applyFont="1" applyBorder="1" applyAlignment="1">
      <alignment horizontal="center" vertical="center"/>
    </xf>
    <xf numFmtId="0" fontId="0" fillId="4" borderId="13" xfId="0" applyFill="1" applyBorder="1"/>
    <xf numFmtId="0" fontId="0" fillId="4" borderId="14" xfId="0" applyFill="1" applyBorder="1"/>
    <xf numFmtId="0" fontId="0" fillId="4" borderId="9" xfId="0" applyFill="1" applyBorder="1"/>
    <xf numFmtId="4" fontId="2" fillId="4" borderId="15" xfId="0" applyNumberFormat="1" applyFont="1" applyFill="1" applyBorder="1"/>
    <xf numFmtId="0" fontId="0" fillId="4" borderId="16" xfId="0" applyFill="1" applyBorder="1" applyAlignment="1">
      <alignment horizontal="center"/>
    </xf>
    <xf numFmtId="0" fontId="0" fillId="4" borderId="16" xfId="0" applyFill="1" applyBorder="1"/>
    <xf numFmtId="0" fontId="0" fillId="4" borderId="17" xfId="0" applyFill="1" applyBorder="1"/>
    <xf numFmtId="4" fontId="2" fillId="4" borderId="18" xfId="0" applyNumberFormat="1" applyFont="1" applyFill="1" applyBorder="1"/>
    <xf numFmtId="0" fontId="0" fillId="4" borderId="0" xfId="0" applyFill="1" applyBorder="1" applyAlignment="1">
      <alignment horizontal="center"/>
    </xf>
    <xf numFmtId="0" fontId="0" fillId="4" borderId="19" xfId="0" applyFill="1" applyBorder="1"/>
    <xf numFmtId="4" fontId="2" fillId="4" borderId="8" xfId="0" applyNumberFormat="1" applyFont="1" applyFill="1" applyBorder="1"/>
    <xf numFmtId="0" fontId="0" fillId="4" borderId="20" xfId="0" applyFill="1" applyBorder="1" applyAlignment="1">
      <alignment horizontal="center"/>
    </xf>
    <xf numFmtId="0" fontId="0" fillId="4" borderId="20" xfId="0" applyFill="1" applyBorder="1"/>
    <xf numFmtId="0" fontId="0" fillId="4" borderId="21" xfId="0" applyFill="1" applyBorder="1"/>
    <xf numFmtId="181" fontId="111" fillId="5" borderId="10" xfId="0" applyNumberFormat="1" applyFont="1" applyFill="1" applyBorder="1" applyAlignment="1">
      <alignment horizontal="center" vertical="center"/>
    </xf>
    <xf numFmtId="4" fontId="87" fillId="0" borderId="0" xfId="0" applyNumberFormat="1" applyFont="1" applyAlignment="1">
      <alignment horizontal="center"/>
    </xf>
    <xf numFmtId="0" fontId="34" fillId="6" borderId="22" xfId="0" applyFont="1" applyFill="1" applyBorder="1" applyAlignment="1">
      <alignment vertical="center"/>
    </xf>
    <xf numFmtId="4" fontId="13" fillId="7" borderId="3" xfId="0" applyNumberFormat="1" applyFont="1" applyFill="1" applyBorder="1" applyAlignment="1">
      <alignment horizontal="center" vertical="center"/>
    </xf>
    <xf numFmtId="4" fontId="46" fillId="7" borderId="2" xfId="0" applyNumberFormat="1" applyFont="1" applyFill="1" applyBorder="1" applyAlignment="1">
      <alignment horizontal="center"/>
    </xf>
    <xf numFmtId="0" fontId="34" fillId="6" borderId="22" xfId="0" applyFont="1" applyFill="1" applyBorder="1" applyAlignment="1">
      <alignment horizontal="center" vertical="center"/>
    </xf>
    <xf numFmtId="4" fontId="46" fillId="7" borderId="3" xfId="0" applyNumberFormat="1" applyFont="1" applyFill="1" applyBorder="1" applyAlignment="1">
      <alignment horizontal="center"/>
    </xf>
    <xf numFmtId="0" fontId="79" fillId="6" borderId="10" xfId="0" applyFont="1" applyFill="1" applyBorder="1" applyAlignment="1">
      <alignment horizontal="right" vertical="center" indent="1"/>
    </xf>
    <xf numFmtId="0" fontId="1" fillId="8" borderId="0" xfId="0" applyFont="1" applyFill="1" applyBorder="1"/>
    <xf numFmtId="0" fontId="30" fillId="0" borderId="23" xfId="0" applyFont="1" applyBorder="1" applyAlignment="1">
      <alignment horizontal="left" vertical="top" wrapText="1"/>
    </xf>
    <xf numFmtId="0" fontId="112" fillId="0" borderId="23" xfId="0" applyFont="1" applyBorder="1" applyAlignment="1">
      <alignment vertical="top" wrapText="1"/>
    </xf>
    <xf numFmtId="0" fontId="34" fillId="6" borderId="24" xfId="0" applyFont="1" applyFill="1" applyBorder="1" applyAlignment="1">
      <alignment vertical="center"/>
    </xf>
    <xf numFmtId="0" fontId="113" fillId="0" borderId="0" xfId="0" applyFont="1" applyAlignment="1">
      <alignment horizontal="right"/>
    </xf>
    <xf numFmtId="4" fontId="114" fillId="0" borderId="0" xfId="0" applyNumberFormat="1" applyFont="1" applyAlignment="1">
      <alignment horizontal="right"/>
    </xf>
    <xf numFmtId="0" fontId="114" fillId="0" borderId="0" xfId="0" applyFont="1" applyAlignment="1">
      <alignment horizontal="right"/>
    </xf>
    <xf numFmtId="4" fontId="13" fillId="9" borderId="0" xfId="0" applyNumberFormat="1" applyFont="1" applyFill="1" applyBorder="1" applyAlignment="1">
      <alignment horizontal="center" vertical="center" wrapText="1"/>
    </xf>
    <xf numFmtId="0" fontId="64" fillId="10" borderId="0" xfId="0" applyFont="1" applyFill="1" applyBorder="1" applyAlignment="1">
      <alignment horizontal="right" vertical="center"/>
    </xf>
    <xf numFmtId="0" fontId="53" fillId="0" borderId="25" xfId="0" applyFont="1" applyBorder="1" applyAlignment="1">
      <alignment horizontal="center" vertical="center"/>
    </xf>
    <xf numFmtId="0" fontId="53" fillId="0" borderId="26" xfId="0" applyFont="1" applyFill="1" applyBorder="1" applyAlignment="1">
      <alignment horizontal="center" vertical="center"/>
    </xf>
    <xf numFmtId="0" fontId="1" fillId="0" borderId="25" xfId="0" applyFont="1" applyBorder="1" applyAlignment="1">
      <alignment horizontal="center" vertical="center"/>
    </xf>
    <xf numFmtId="0" fontId="53" fillId="0" borderId="0" xfId="0" applyFont="1" applyBorder="1" applyAlignment="1">
      <alignment horizontal="center" vertical="center"/>
    </xf>
    <xf numFmtId="0" fontId="1" fillId="0" borderId="26" xfId="0" applyFont="1" applyBorder="1" applyAlignment="1">
      <alignment horizontal="center" vertical="center"/>
    </xf>
    <xf numFmtId="0" fontId="34" fillId="10" borderId="0" xfId="0" applyFont="1" applyFill="1" applyBorder="1" applyAlignment="1">
      <alignment vertical="center"/>
    </xf>
    <xf numFmtId="180" fontId="55" fillId="10" borderId="0" xfId="0" applyNumberFormat="1" applyFont="1" applyFill="1" applyBorder="1" applyAlignment="1">
      <alignment horizontal="center" vertical="center"/>
    </xf>
    <xf numFmtId="0" fontId="7" fillId="0" borderId="27" xfId="0" applyFont="1" applyBorder="1"/>
    <xf numFmtId="0" fontId="115" fillId="0" borderId="0" xfId="0" applyFont="1" applyBorder="1" applyAlignment="1">
      <alignment horizontal="left" vertical="top" wrapText="1"/>
    </xf>
    <xf numFmtId="0" fontId="73" fillId="0" borderId="28" xfId="0" applyFont="1" applyBorder="1" applyAlignment="1">
      <alignment horizontal="center" vertical="center"/>
    </xf>
    <xf numFmtId="0" fontId="78" fillId="0" borderId="25" xfId="0" applyFont="1" applyBorder="1"/>
    <xf numFmtId="0" fontId="51" fillId="7" borderId="29" xfId="0" applyFont="1" applyFill="1" applyBorder="1" applyAlignment="1">
      <alignment horizontal="right" vertical="center"/>
    </xf>
    <xf numFmtId="0" fontId="51" fillId="7" borderId="30" xfId="0" applyFont="1" applyFill="1" applyBorder="1" applyAlignment="1">
      <alignment horizontal="center" vertical="center"/>
    </xf>
    <xf numFmtId="0" fontId="0" fillId="5" borderId="31" xfId="0" applyFont="1" applyFill="1" applyBorder="1" applyAlignment="1"/>
    <xf numFmtId="0" fontId="88" fillId="5" borderId="32" xfId="0" applyFont="1" applyFill="1" applyBorder="1" applyAlignment="1">
      <alignment horizontal="center" vertical="center"/>
    </xf>
    <xf numFmtId="4" fontId="47" fillId="5" borderId="33" xfId="0" applyNumberFormat="1" applyFont="1" applyFill="1" applyBorder="1" applyAlignment="1">
      <alignment horizontal="right"/>
    </xf>
    <xf numFmtId="4" fontId="47" fillId="5" borderId="16" xfId="0" applyNumberFormat="1" applyFont="1" applyFill="1" applyBorder="1" applyAlignment="1">
      <alignment horizontal="right"/>
    </xf>
    <xf numFmtId="4" fontId="47" fillId="5" borderId="17" xfId="0" applyNumberFormat="1" applyFont="1" applyFill="1" applyBorder="1" applyAlignment="1">
      <alignment horizontal="right"/>
    </xf>
    <xf numFmtId="2" fontId="21" fillId="5" borderId="34" xfId="0" applyNumberFormat="1" applyFont="1" applyFill="1" applyBorder="1" applyAlignment="1">
      <alignment horizontal="center" vertical="center" wrapText="1"/>
    </xf>
    <xf numFmtId="9" fontId="14" fillId="11" borderId="35" xfId="0" applyNumberFormat="1" applyFont="1" applyFill="1" applyBorder="1" applyAlignment="1">
      <alignment horizontal="center" vertical="center" wrapText="1"/>
    </xf>
    <xf numFmtId="2" fontId="21" fillId="5" borderId="8" xfId="0" applyNumberFormat="1" applyFont="1" applyFill="1" applyBorder="1" applyAlignment="1">
      <alignment horizontal="center" vertical="center" wrapText="1"/>
    </xf>
    <xf numFmtId="9" fontId="77" fillId="5" borderId="30" xfId="0" applyNumberFormat="1" applyFont="1" applyFill="1" applyBorder="1" applyAlignment="1">
      <alignment horizontal="center" vertical="center" wrapText="1"/>
    </xf>
    <xf numFmtId="0" fontId="78" fillId="0" borderId="2" xfId="0" applyFont="1" applyBorder="1" applyAlignment="1">
      <alignment horizontal="right"/>
    </xf>
    <xf numFmtId="0" fontId="78" fillId="0" borderId="36" xfId="0" applyFont="1" applyBorder="1" applyAlignment="1">
      <alignment horizontal="right"/>
    </xf>
    <xf numFmtId="0" fontId="60" fillId="0" borderId="22" xfId="0" applyFont="1" applyBorder="1" applyAlignment="1">
      <alignment vertical="center" wrapText="1"/>
    </xf>
    <xf numFmtId="179" fontId="34" fillId="0" borderId="26" xfId="0" applyNumberFormat="1" applyFont="1" applyBorder="1" applyAlignment="1">
      <alignment horizontal="center" vertical="center"/>
    </xf>
    <xf numFmtId="0" fontId="54" fillId="0" borderId="26" xfId="0" applyFont="1" applyBorder="1" applyAlignment="1">
      <alignment horizontal="center" vertical="center"/>
    </xf>
    <xf numFmtId="0" fontId="34" fillId="0" borderId="26" xfId="0" applyFont="1" applyFill="1" applyBorder="1"/>
    <xf numFmtId="180" fontId="55" fillId="0" borderId="26" xfId="0" applyNumberFormat="1" applyFont="1" applyFill="1" applyBorder="1" applyAlignment="1">
      <alignment horizontal="center" vertical="center"/>
    </xf>
    <xf numFmtId="0" fontId="36" fillId="0" borderId="26" xfId="0" applyFont="1" applyBorder="1" applyAlignment="1">
      <alignment horizontal="left" vertical="center"/>
    </xf>
    <xf numFmtId="0" fontId="91" fillId="0" borderId="26" xfId="0" applyFont="1" applyBorder="1" applyAlignment="1">
      <alignment horizontal="center" vertical="center"/>
    </xf>
    <xf numFmtId="179" fontId="36" fillId="0" borderId="26" xfId="0" applyNumberFormat="1" applyFont="1" applyBorder="1" applyAlignment="1">
      <alignment horizontal="center" vertical="center"/>
    </xf>
    <xf numFmtId="179" fontId="34" fillId="12" borderId="3" xfId="0" applyNumberFormat="1" applyFont="1" applyFill="1" applyBorder="1" applyAlignment="1">
      <alignment horizontal="center" vertical="center"/>
    </xf>
    <xf numFmtId="0" fontId="53" fillId="0" borderId="26" xfId="0" applyFont="1" applyBorder="1" applyAlignment="1">
      <alignment horizontal="center" vertical="center"/>
    </xf>
    <xf numFmtId="0" fontId="53" fillId="0" borderId="7" xfId="0" applyFont="1" applyBorder="1" applyAlignment="1">
      <alignment horizontal="center" vertical="center"/>
    </xf>
    <xf numFmtId="179" fontId="34" fillId="0" borderId="37" xfId="0" applyNumberFormat="1" applyFont="1" applyBorder="1" applyAlignment="1">
      <alignment horizontal="center" vertical="center"/>
    </xf>
    <xf numFmtId="0" fontId="54" fillId="0" borderId="25" xfId="0" applyFont="1" applyBorder="1" applyAlignment="1">
      <alignment horizontal="center" vertical="center"/>
    </xf>
    <xf numFmtId="0" fontId="34" fillId="0" borderId="38" xfId="0" applyFont="1" applyFill="1" applyBorder="1"/>
    <xf numFmtId="180" fontId="55" fillId="0" borderId="25" xfId="0" applyNumberFormat="1" applyFont="1" applyFill="1" applyBorder="1" applyAlignment="1">
      <alignment horizontal="center" vertical="center"/>
    </xf>
    <xf numFmtId="0" fontId="24" fillId="12" borderId="0" xfId="0" applyFont="1" applyFill="1" applyBorder="1" applyAlignment="1">
      <alignment horizontal="left" vertical="top" wrapText="1"/>
    </xf>
    <xf numFmtId="0" fontId="78" fillId="12" borderId="0" xfId="0" applyFont="1" applyFill="1" applyBorder="1" applyAlignment="1">
      <alignment horizontal="left" vertical="top" wrapText="1"/>
    </xf>
    <xf numFmtId="0" fontId="92" fillId="12" borderId="0" xfId="0" applyFont="1" applyFill="1"/>
    <xf numFmtId="0" fontId="0" fillId="12" borderId="0" xfId="0" applyFill="1"/>
    <xf numFmtId="0" fontId="93" fillId="12" borderId="0" xfId="0" applyFont="1" applyFill="1"/>
    <xf numFmtId="0" fontId="28" fillId="12" borderId="0" xfId="0" applyFont="1" applyFill="1" applyBorder="1" applyAlignment="1">
      <alignment vertical="top" wrapText="1"/>
    </xf>
    <xf numFmtId="0" fontId="116" fillId="0" borderId="0" xfId="0" applyFont="1" applyBorder="1" applyAlignment="1">
      <alignment horizontal="left" vertical="top" wrapText="1"/>
    </xf>
    <xf numFmtId="188" fontId="11" fillId="6" borderId="39" xfId="0" applyNumberFormat="1" applyFont="1" applyFill="1" applyBorder="1" applyAlignment="1">
      <alignment horizontal="center" vertical="center"/>
    </xf>
    <xf numFmtId="188" fontId="60" fillId="0" borderId="9" xfId="0" applyNumberFormat="1" applyFont="1" applyBorder="1" applyAlignment="1">
      <alignment horizontal="center" vertical="center"/>
    </xf>
    <xf numFmtId="188" fontId="14" fillId="3" borderId="10" xfId="0" applyNumberFormat="1" applyFont="1" applyFill="1" applyBorder="1" applyAlignment="1">
      <alignment horizontal="center" vertical="center"/>
    </xf>
    <xf numFmtId="188" fontId="14" fillId="6" borderId="10" xfId="0" applyNumberFormat="1" applyFont="1" applyFill="1" applyBorder="1" applyAlignment="1">
      <alignment horizontal="center" vertical="center"/>
    </xf>
    <xf numFmtId="188" fontId="78" fillId="5" borderId="37" xfId="0" applyNumberFormat="1" applyFont="1" applyFill="1" applyBorder="1" applyAlignment="1">
      <alignment horizontal="center" vertical="center" wrapText="1"/>
    </xf>
    <xf numFmtId="188" fontId="78" fillId="5" borderId="40" xfId="0" applyNumberFormat="1" applyFont="1" applyFill="1" applyBorder="1" applyAlignment="1">
      <alignment horizontal="center" vertical="center" wrapText="1"/>
    </xf>
    <xf numFmtId="188" fontId="78" fillId="5" borderId="3" xfId="0" applyNumberFormat="1" applyFont="1" applyFill="1" applyBorder="1" applyAlignment="1">
      <alignment horizontal="center" vertical="center" wrapText="1"/>
    </xf>
    <xf numFmtId="188" fontId="78" fillId="5" borderId="2" xfId="0" applyNumberFormat="1" applyFont="1" applyFill="1" applyBorder="1" applyAlignment="1">
      <alignment horizontal="center" vertical="center" wrapText="1"/>
    </xf>
    <xf numFmtId="188" fontId="78" fillId="5" borderId="41" xfId="0" applyNumberFormat="1" applyFont="1" applyFill="1" applyBorder="1" applyAlignment="1">
      <alignment horizontal="center" vertical="center" wrapText="1"/>
    </xf>
    <xf numFmtId="188" fontId="78" fillId="5" borderId="36" xfId="0" applyNumberFormat="1" applyFont="1" applyFill="1" applyBorder="1" applyAlignment="1">
      <alignment horizontal="center" vertical="center" wrapText="1"/>
    </xf>
    <xf numFmtId="188" fontId="77" fillId="5" borderId="20" xfId="0" applyNumberFormat="1" applyFont="1" applyFill="1" applyBorder="1" applyAlignment="1">
      <alignment horizontal="center" vertical="center"/>
    </xf>
    <xf numFmtId="188" fontId="77" fillId="5" borderId="42" xfId="0" applyNumberFormat="1" applyFont="1" applyFill="1" applyBorder="1" applyAlignment="1">
      <alignment horizontal="center" vertical="center"/>
    </xf>
    <xf numFmtId="188" fontId="55" fillId="6" borderId="39" xfId="0" applyNumberFormat="1" applyFont="1" applyFill="1" applyBorder="1" applyAlignment="1">
      <alignment horizontal="center" vertical="center"/>
    </xf>
    <xf numFmtId="188" fontId="55" fillId="6" borderId="43" xfId="0" applyNumberFormat="1" applyFont="1" applyFill="1" applyBorder="1" applyAlignment="1">
      <alignment horizontal="center" vertical="center"/>
    </xf>
    <xf numFmtId="0" fontId="24" fillId="0" borderId="0" xfId="0" applyFont="1" applyBorder="1" applyAlignment="1">
      <alignment vertical="top" wrapText="1"/>
    </xf>
    <xf numFmtId="4" fontId="13" fillId="7" borderId="26" xfId="0" applyNumberFormat="1" applyFont="1" applyFill="1" applyBorder="1" applyAlignment="1">
      <alignment horizontal="center" vertical="center"/>
    </xf>
    <xf numFmtId="4" fontId="13" fillId="9" borderId="26" xfId="0" applyNumberFormat="1" applyFont="1" applyFill="1" applyBorder="1" applyAlignment="1">
      <alignment horizontal="center" vertical="center" wrapText="1"/>
    </xf>
    <xf numFmtId="0" fontId="30" fillId="0" borderId="44" xfId="0" applyFont="1" applyFill="1" applyBorder="1" applyAlignment="1">
      <alignment horizontal="left" vertical="center" wrapText="1"/>
    </xf>
    <xf numFmtId="0" fontId="18" fillId="0" borderId="45" xfId="0" applyFont="1" applyFill="1" applyBorder="1" applyAlignment="1">
      <alignment horizontal="left" vertical="center" wrapText="1"/>
    </xf>
    <xf numFmtId="4" fontId="13" fillId="7" borderId="26" xfId="0" applyNumberFormat="1" applyFont="1" applyFill="1" applyBorder="1" applyAlignment="1">
      <alignment horizontal="center" vertical="center" wrapText="1"/>
    </xf>
    <xf numFmtId="0" fontId="63" fillId="0" borderId="0" xfId="0" applyFont="1" applyBorder="1"/>
    <xf numFmtId="0" fontId="63" fillId="0" borderId="0" xfId="0" applyFont="1" applyAlignment="1">
      <alignment vertical="top"/>
    </xf>
    <xf numFmtId="0" fontId="63" fillId="0" borderId="0" xfId="0" applyFont="1" applyAlignment="1">
      <alignment horizontal="left" vertical="top"/>
    </xf>
    <xf numFmtId="0" fontId="63" fillId="0" borderId="0" xfId="0" applyFont="1" applyAlignment="1">
      <alignment horizontal="center" vertical="top"/>
    </xf>
    <xf numFmtId="0" fontId="117" fillId="0" borderId="0" xfId="0" applyFont="1" applyAlignment="1">
      <alignment horizontal="center" vertical="center"/>
    </xf>
    <xf numFmtId="4" fontId="13" fillId="7" borderId="44" xfId="0" applyNumberFormat="1" applyFont="1" applyFill="1" applyBorder="1" applyAlignment="1">
      <alignment horizontal="center" vertical="center"/>
    </xf>
    <xf numFmtId="179" fontId="60" fillId="0" borderId="3" xfId="0" applyNumberFormat="1" applyFont="1" applyBorder="1" applyAlignment="1">
      <alignment horizontal="center" vertical="center"/>
    </xf>
    <xf numFmtId="0" fontId="53" fillId="13" borderId="26" xfId="0" applyFont="1" applyFill="1" applyBorder="1" applyAlignment="1">
      <alignment horizontal="center" vertical="center"/>
    </xf>
    <xf numFmtId="179" fontId="34" fillId="13" borderId="3" xfId="0" applyNumberFormat="1" applyFont="1" applyFill="1" applyBorder="1" applyAlignment="1">
      <alignment horizontal="center" vertical="center"/>
    </xf>
    <xf numFmtId="0" fontId="54" fillId="13" borderId="2" xfId="0" applyFont="1" applyFill="1" applyBorder="1" applyAlignment="1">
      <alignment horizontal="center" vertical="center"/>
    </xf>
    <xf numFmtId="0" fontId="34" fillId="13" borderId="6" xfId="0" applyFont="1" applyFill="1" applyBorder="1"/>
    <xf numFmtId="180" fontId="55" fillId="13" borderId="2" xfId="0" applyNumberFormat="1" applyFont="1" applyFill="1" applyBorder="1" applyAlignment="1">
      <alignment horizontal="center" vertical="center"/>
    </xf>
    <xf numFmtId="0" fontId="30"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0" fillId="0" borderId="1" xfId="0" applyFont="1" applyBorder="1" applyAlignment="1">
      <alignment horizontal="left" wrapText="1"/>
    </xf>
    <xf numFmtId="0" fontId="72" fillId="0" borderId="24" xfId="0" applyFont="1" applyBorder="1" applyAlignment="1">
      <alignment horizontal="left" vertical="top" wrapText="1"/>
    </xf>
    <xf numFmtId="0" fontId="47" fillId="0" borderId="2" xfId="0" applyFont="1" applyFill="1" applyBorder="1" applyAlignment="1">
      <alignment horizontal="center"/>
    </xf>
    <xf numFmtId="0" fontId="14" fillId="0" borderId="67" xfId="0" applyFont="1" applyBorder="1" applyAlignment="1">
      <alignment horizontal="center"/>
    </xf>
    <xf numFmtId="178" fontId="47" fillId="0" borderId="74" xfId="0" applyNumberFormat="1" applyFont="1" applyFill="1" applyBorder="1" applyAlignment="1">
      <alignment horizontal="center" vertical="center"/>
    </xf>
    <xf numFmtId="0" fontId="24" fillId="0" borderId="0" xfId="0" applyFont="1" applyBorder="1" applyAlignment="1">
      <alignment horizontal="left" vertical="top" wrapText="1"/>
    </xf>
    <xf numFmtId="0" fontId="72" fillId="0" borderId="0" xfId="0" applyFont="1" applyBorder="1" applyAlignment="1">
      <alignment horizontal="left" vertical="top" wrapText="1"/>
    </xf>
    <xf numFmtId="4" fontId="71" fillId="0" borderId="44" xfId="0" applyNumberFormat="1" applyFont="1" applyFill="1" applyBorder="1" applyAlignment="1">
      <alignment horizontal="center" vertical="top" wrapText="1"/>
    </xf>
    <xf numFmtId="4" fontId="71" fillId="0" borderId="45" xfId="0" applyNumberFormat="1" applyFont="1" applyFill="1" applyBorder="1" applyAlignment="1">
      <alignment horizontal="center" vertical="top" wrapText="1"/>
    </xf>
    <xf numFmtId="4" fontId="71" fillId="0" borderId="54" xfId="0" applyNumberFormat="1" applyFont="1" applyFill="1" applyBorder="1" applyAlignment="1">
      <alignment horizontal="center" vertical="top" wrapText="1"/>
    </xf>
    <xf numFmtId="4" fontId="71" fillId="0" borderId="37" xfId="0" applyNumberFormat="1" applyFont="1" applyFill="1" applyBorder="1" applyAlignment="1">
      <alignment horizontal="center" vertical="top" wrapText="1"/>
    </xf>
    <xf numFmtId="4" fontId="71" fillId="0" borderId="11" xfId="0" applyNumberFormat="1" applyFont="1" applyFill="1" applyBorder="1" applyAlignment="1">
      <alignment horizontal="center" vertical="top" wrapText="1"/>
    </xf>
    <xf numFmtId="4" fontId="71" fillId="0" borderId="71" xfId="0" applyNumberFormat="1" applyFont="1" applyFill="1" applyBorder="1" applyAlignment="1">
      <alignment horizontal="center" vertical="top" wrapText="1"/>
    </xf>
    <xf numFmtId="4" fontId="71" fillId="0" borderId="44" xfId="0" applyNumberFormat="1" applyFont="1" applyBorder="1" applyAlignment="1">
      <alignment horizontal="center" vertical="top" wrapText="1"/>
    </xf>
    <xf numFmtId="4" fontId="71" fillId="0" borderId="45" xfId="0" applyNumberFormat="1" applyFont="1" applyBorder="1" applyAlignment="1">
      <alignment horizontal="center" vertical="top" wrapText="1"/>
    </xf>
    <xf numFmtId="4" fontId="71" fillId="0" borderId="54" xfId="0" applyNumberFormat="1" applyFont="1" applyBorder="1" applyAlignment="1">
      <alignment horizontal="center" vertical="top" wrapText="1"/>
    </xf>
    <xf numFmtId="4" fontId="71" fillId="0" borderId="37" xfId="0" applyNumberFormat="1" applyFont="1" applyBorder="1" applyAlignment="1">
      <alignment horizontal="center" vertical="top" wrapText="1"/>
    </xf>
    <xf numFmtId="4" fontId="71" fillId="0" borderId="11" xfId="0" applyNumberFormat="1" applyFont="1" applyBorder="1" applyAlignment="1">
      <alignment horizontal="center" vertical="top" wrapText="1"/>
    </xf>
    <xf numFmtId="4" fontId="71" fillId="0" borderId="71" xfId="0" applyNumberFormat="1" applyFont="1" applyBorder="1" applyAlignment="1">
      <alignment horizontal="center" vertical="top" wrapText="1"/>
    </xf>
    <xf numFmtId="0" fontId="64" fillId="0" borderId="50" xfId="0" applyFont="1" applyBorder="1" applyAlignment="1">
      <alignment horizontal="left" vertical="center" wrapText="1"/>
    </xf>
    <xf numFmtId="0" fontId="18" fillId="0" borderId="51" xfId="0" applyFont="1" applyBorder="1" applyAlignment="1">
      <alignment horizontal="left" vertical="center" wrapText="1"/>
    </xf>
    <xf numFmtId="0" fontId="30" fillId="0" borderId="50" xfId="0" applyFont="1" applyBorder="1" applyAlignment="1">
      <alignment horizontal="left" vertical="center" wrapText="1"/>
    </xf>
    <xf numFmtId="0" fontId="36" fillId="6" borderId="12" xfId="0" applyFont="1" applyFill="1" applyBorder="1" applyAlignment="1">
      <alignment horizontal="right" vertical="center"/>
    </xf>
    <xf numFmtId="0" fontId="36" fillId="6" borderId="22" xfId="0" applyFont="1" applyFill="1" applyBorder="1" applyAlignment="1">
      <alignment horizontal="right" vertical="center"/>
    </xf>
    <xf numFmtId="0" fontId="24" fillId="0" borderId="24" xfId="0" applyFont="1" applyBorder="1" applyAlignment="1">
      <alignment horizontal="left" vertical="top" wrapText="1"/>
    </xf>
    <xf numFmtId="0" fontId="30" fillId="0" borderId="5" xfId="0" applyFont="1" applyFill="1" applyBorder="1" applyAlignment="1">
      <alignment horizontal="left" vertical="center" wrapText="1"/>
    </xf>
    <xf numFmtId="0" fontId="39" fillId="0" borderId="0" xfId="0" applyFont="1" applyBorder="1" applyAlignment="1">
      <alignment horizontal="center"/>
    </xf>
    <xf numFmtId="0" fontId="72" fillId="12" borderId="0" xfId="0" applyFont="1" applyFill="1" applyBorder="1" applyAlignment="1">
      <alignment horizontal="left" vertical="top" wrapText="1"/>
    </xf>
    <xf numFmtId="0" fontId="26" fillId="0" borderId="0" xfId="0" applyFont="1" applyBorder="1" applyAlignment="1">
      <alignment horizontal="left" vertical="top" wrapText="1"/>
    </xf>
    <xf numFmtId="0" fontId="13" fillId="0" borderId="2" xfId="0" applyFont="1" applyFill="1" applyBorder="1" applyAlignment="1">
      <alignment horizontal="center"/>
    </xf>
    <xf numFmtId="0" fontId="14" fillId="0" borderId="67" xfId="0" applyFont="1" applyFill="1" applyBorder="1" applyAlignment="1">
      <alignment horizontal="center"/>
    </xf>
    <xf numFmtId="0" fontId="14" fillId="0" borderId="0" xfId="0" applyFont="1" applyFill="1" applyBorder="1" applyAlignment="1">
      <alignment horizontal="center"/>
    </xf>
    <xf numFmtId="178" fontId="13" fillId="0" borderId="26" xfId="0" applyNumberFormat="1" applyFont="1" applyFill="1" applyBorder="1" applyAlignment="1">
      <alignment horizontal="center" vertical="center"/>
    </xf>
    <xf numFmtId="0" fontId="95" fillId="12" borderId="0" xfId="0" applyFont="1" applyFill="1" applyBorder="1" applyAlignment="1">
      <alignment horizontal="left" vertical="top" wrapText="1"/>
    </xf>
    <xf numFmtId="0" fontId="46" fillId="7" borderId="12" xfId="0" applyFont="1" applyFill="1" applyBorder="1" applyAlignment="1">
      <alignment horizontal="left" vertical="center" wrapText="1"/>
    </xf>
    <xf numFmtId="0" fontId="46" fillId="7" borderId="22" xfId="0" applyFont="1" applyFill="1" applyBorder="1" applyAlignment="1">
      <alignment horizontal="left" vertical="center" wrapText="1"/>
    </xf>
    <xf numFmtId="0" fontId="46" fillId="7" borderId="39" xfId="0" applyFont="1" applyFill="1" applyBorder="1" applyAlignment="1">
      <alignment horizontal="left" vertical="center" wrapText="1"/>
    </xf>
    <xf numFmtId="0" fontId="30" fillId="13" borderId="50" xfId="0" applyFont="1" applyFill="1" applyBorder="1" applyAlignment="1">
      <alignment horizontal="left" vertical="center" wrapText="1"/>
    </xf>
    <xf numFmtId="0" fontId="36" fillId="13" borderId="51" xfId="0" applyFont="1" applyFill="1" applyBorder="1" applyAlignment="1">
      <alignment horizontal="left" vertical="center" wrapText="1"/>
    </xf>
    <xf numFmtId="0" fontId="60" fillId="0" borderId="2" xfId="0" applyFont="1" applyBorder="1" applyAlignment="1">
      <alignment horizontal="left" vertical="center" wrapText="1"/>
    </xf>
    <xf numFmtId="0" fontId="34" fillId="0" borderId="2" xfId="0" applyFont="1" applyBorder="1" applyAlignment="1">
      <alignment horizontal="left" vertical="center" wrapText="1"/>
    </xf>
    <xf numFmtId="0" fontId="51" fillId="0" borderId="2" xfId="0" applyFont="1" applyBorder="1" applyAlignment="1">
      <alignment horizontal="left" vertical="center"/>
    </xf>
    <xf numFmtId="0" fontId="30" fillId="0" borderId="2" xfId="0" applyFont="1" applyBorder="1" applyAlignment="1">
      <alignment horizontal="left" vertical="center" wrapText="1"/>
    </xf>
    <xf numFmtId="0" fontId="18" fillId="0" borderId="2" xfId="0" applyFont="1" applyBorder="1" applyAlignment="1">
      <alignment horizontal="left" vertical="center" wrapText="1"/>
    </xf>
    <xf numFmtId="0" fontId="30" fillId="0" borderId="2" xfId="0" applyFont="1" applyFill="1" applyBorder="1" applyAlignment="1">
      <alignment horizontal="left" vertical="center"/>
    </xf>
    <xf numFmtId="0" fontId="18" fillId="0" borderId="2" xfId="0" applyFont="1" applyFill="1" applyBorder="1" applyAlignment="1">
      <alignment horizontal="left" vertical="center"/>
    </xf>
    <xf numFmtId="0" fontId="60" fillId="0" borderId="2"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60" fillId="12" borderId="2" xfId="0" applyFont="1" applyFill="1" applyBorder="1" applyAlignment="1">
      <alignment horizontal="left" vertical="center" wrapText="1"/>
    </xf>
    <xf numFmtId="0" fontId="34" fillId="12" borderId="2"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55" fillId="0" borderId="44" xfId="0" applyFont="1" applyBorder="1" applyAlignment="1">
      <alignment horizontal="left" vertical="center"/>
    </xf>
    <xf numFmtId="0" fontId="55" fillId="0" borderId="45" xfId="0" applyFont="1" applyBorder="1" applyAlignment="1">
      <alignment horizontal="left" vertical="center"/>
    </xf>
    <xf numFmtId="0" fontId="55" fillId="0" borderId="54" xfId="0" applyFont="1" applyBorder="1" applyAlignment="1">
      <alignment horizontal="left" vertical="center"/>
    </xf>
    <xf numFmtId="0" fontId="60" fillId="0" borderId="3" xfId="0" applyFont="1" applyBorder="1" applyAlignment="1">
      <alignment horizontal="left" vertical="center" wrapText="1"/>
    </xf>
    <xf numFmtId="0" fontId="34" fillId="0" borderId="3" xfId="0" applyFont="1" applyBorder="1" applyAlignment="1">
      <alignment horizontal="left" vertical="center" wrapText="1"/>
    </xf>
    <xf numFmtId="0" fontId="98" fillId="0" borderId="2" xfId="0" applyFont="1" applyFill="1" applyBorder="1" applyAlignment="1">
      <alignment horizontal="left" vertical="center" wrapText="1"/>
    </xf>
    <xf numFmtId="0" fontId="61" fillId="0" borderId="2" xfId="0" applyFont="1" applyFill="1" applyBorder="1" applyAlignment="1">
      <alignment horizontal="left" vertical="center" wrapText="1"/>
    </xf>
    <xf numFmtId="0" fontId="51" fillId="0" borderId="3" xfId="0" applyFont="1" applyBorder="1" applyAlignment="1">
      <alignment horizontal="left" vertical="center" wrapText="1"/>
    </xf>
    <xf numFmtId="0" fontId="118" fillId="0" borderId="5" xfId="0" applyFont="1" applyBorder="1" applyAlignment="1">
      <alignment horizontal="left" vertical="center" wrapText="1"/>
    </xf>
    <xf numFmtId="0" fontId="60" fillId="0" borderId="3"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6" fillId="0" borderId="44" xfId="0" applyFont="1" applyBorder="1" applyAlignment="1">
      <alignment horizontal="left" vertical="center"/>
    </xf>
    <xf numFmtId="0" fontId="36" fillId="0" borderId="45" xfId="0" applyFont="1" applyBorder="1" applyAlignment="1">
      <alignment horizontal="left" vertical="center"/>
    </xf>
    <xf numFmtId="0" fontId="36" fillId="0" borderId="54" xfId="0" applyFont="1" applyBorder="1" applyAlignment="1">
      <alignment horizontal="left" vertical="center"/>
    </xf>
    <xf numFmtId="0" fontId="30" fillId="0" borderId="3" xfId="0" applyFont="1" applyBorder="1" applyAlignment="1">
      <alignment horizontal="left" vertical="center" wrapText="1"/>
    </xf>
    <xf numFmtId="0" fontId="18" fillId="0" borderId="5" xfId="0" applyFont="1" applyBorder="1" applyAlignment="1">
      <alignment horizontal="left" vertical="center" wrapText="1"/>
    </xf>
    <xf numFmtId="0" fontId="36" fillId="0" borderId="51" xfId="0" applyFont="1" applyBorder="1" applyAlignment="1">
      <alignment horizontal="left" vertical="center" wrapText="1"/>
    </xf>
    <xf numFmtId="0" fontId="30" fillId="0" borderId="37" xfId="0" applyFont="1" applyBorder="1" applyAlignment="1">
      <alignment horizontal="left" vertical="center" wrapText="1"/>
    </xf>
    <xf numFmtId="0" fontId="18" fillId="0" borderId="71" xfId="0" applyFont="1" applyBorder="1" applyAlignment="1">
      <alignment horizontal="left" vertical="center" wrapText="1"/>
    </xf>
    <xf numFmtId="0" fontId="60" fillId="0" borderId="3" xfId="0" applyFont="1" applyFill="1" applyBorder="1" applyAlignment="1">
      <alignment horizontal="left" vertical="top" wrapText="1"/>
    </xf>
    <xf numFmtId="0" fontId="85" fillId="0" borderId="3" xfId="0" applyFont="1" applyFill="1" applyBorder="1" applyAlignment="1">
      <alignment horizontal="left" vertical="top" wrapText="1"/>
    </xf>
    <xf numFmtId="0" fontId="85" fillId="0" borderId="3" xfId="0" applyFont="1" applyFill="1" applyBorder="1" applyAlignment="1">
      <alignment horizontal="left" vertical="center" wrapText="1"/>
    </xf>
    <xf numFmtId="0" fontId="36" fillId="0" borderId="72" xfId="0" applyFont="1" applyBorder="1" applyAlignment="1">
      <alignment horizontal="left" vertical="center"/>
    </xf>
    <xf numFmtId="0" fontId="36" fillId="0" borderId="0" xfId="0" applyFont="1" applyBorder="1" applyAlignment="1">
      <alignment horizontal="left" vertical="center"/>
    </xf>
    <xf numFmtId="0" fontId="36" fillId="0" borderId="73" xfId="0" applyFont="1" applyBorder="1" applyAlignment="1">
      <alignment horizontal="left" vertical="center"/>
    </xf>
    <xf numFmtId="0" fontId="46" fillId="0" borderId="68" xfId="0" applyFont="1" applyBorder="1" applyAlignment="1">
      <alignment horizontal="center"/>
    </xf>
    <xf numFmtId="0" fontId="46" fillId="0" borderId="69" xfId="0" applyFont="1" applyBorder="1" applyAlignment="1">
      <alignment horizontal="center"/>
    </xf>
    <xf numFmtId="0" fontId="46" fillId="0" borderId="70" xfId="0" applyFont="1" applyBorder="1" applyAlignment="1">
      <alignment horizontal="center"/>
    </xf>
    <xf numFmtId="0" fontId="64" fillId="6" borderId="52" xfId="0" applyFont="1" applyFill="1" applyBorder="1" applyAlignment="1">
      <alignment horizontal="right" vertical="center"/>
    </xf>
    <xf numFmtId="0" fontId="64" fillId="6" borderId="53" xfId="0" applyFont="1" applyFill="1" applyBorder="1" applyAlignment="1">
      <alignment horizontal="right" vertical="center"/>
    </xf>
    <xf numFmtId="0" fontId="30" fillId="0" borderId="11" xfId="0" applyFont="1" applyBorder="1" applyAlignment="1">
      <alignment horizontal="left" vertical="center" wrapText="1"/>
    </xf>
    <xf numFmtId="0" fontId="60" fillId="0" borderId="4" xfId="0" applyFont="1" applyFill="1" applyBorder="1" applyAlignment="1">
      <alignment horizontal="left" vertical="center" wrapText="1"/>
    </xf>
    <xf numFmtId="188" fontId="60" fillId="0" borderId="10" xfId="0" applyNumberFormat="1" applyFont="1" applyBorder="1" applyAlignment="1">
      <alignment horizontal="center" vertical="center"/>
    </xf>
    <xf numFmtId="49" fontId="71" fillId="0" borderId="44" xfId="0" applyNumberFormat="1" applyFont="1" applyFill="1" applyBorder="1" applyAlignment="1">
      <alignment horizontal="center" vertical="top" wrapText="1"/>
    </xf>
    <xf numFmtId="49" fontId="71" fillId="0" borderId="45" xfId="0" applyNumberFormat="1" applyFont="1" applyFill="1" applyBorder="1" applyAlignment="1">
      <alignment horizontal="center" vertical="top" wrapText="1"/>
    </xf>
    <xf numFmtId="49" fontId="71" fillId="0" borderId="54" xfId="0" applyNumberFormat="1" applyFont="1" applyFill="1" applyBorder="1" applyAlignment="1">
      <alignment horizontal="center" vertical="top" wrapText="1"/>
    </xf>
    <xf numFmtId="180" fontId="77" fillId="0" borderId="48" xfId="0" applyNumberFormat="1" applyFont="1" applyBorder="1" applyAlignment="1">
      <alignment horizontal="right" vertical="center"/>
    </xf>
    <xf numFmtId="180" fontId="77" fillId="0" borderId="49" xfId="0" applyNumberFormat="1" applyFont="1" applyBorder="1" applyAlignment="1">
      <alignment horizontal="right" vertical="center"/>
    </xf>
    <xf numFmtId="0" fontId="76" fillId="0" borderId="46" xfId="0" applyFont="1" applyBorder="1" applyAlignment="1">
      <alignment horizontal="left" vertical="top" wrapText="1"/>
    </xf>
    <xf numFmtId="0" fontId="76" fillId="0" borderId="3" xfId="0" applyFont="1" applyBorder="1" applyAlignment="1">
      <alignment horizontal="left" vertical="top" wrapText="1"/>
    </xf>
    <xf numFmtId="0" fontId="46" fillId="0" borderId="2" xfId="0" applyFont="1" applyFill="1" applyBorder="1" applyAlignment="1">
      <alignment horizontal="center"/>
    </xf>
    <xf numFmtId="49" fontId="71" fillId="0" borderId="3" xfId="0" applyNumberFormat="1" applyFont="1" applyFill="1" applyBorder="1" applyAlignment="1">
      <alignment horizontal="center" vertical="top" wrapText="1"/>
    </xf>
    <xf numFmtId="49" fontId="71" fillId="0" borderId="4" xfId="0" applyNumberFormat="1" applyFont="1" applyFill="1" applyBorder="1" applyAlignment="1">
      <alignment horizontal="center" vertical="top" wrapText="1"/>
    </xf>
    <xf numFmtId="49" fontId="71" fillId="0" borderId="5" xfId="0" applyNumberFormat="1" applyFont="1" applyFill="1" applyBorder="1" applyAlignment="1">
      <alignment horizontal="center" vertical="top" wrapText="1"/>
    </xf>
    <xf numFmtId="49" fontId="89" fillId="0" borderId="26" xfId="0" applyNumberFormat="1" applyFont="1" applyFill="1" applyBorder="1" applyAlignment="1">
      <alignment horizontal="center" vertical="center" wrapText="1"/>
    </xf>
    <xf numFmtId="0" fontId="60" fillId="7" borderId="15" xfId="0" applyFont="1" applyFill="1" applyBorder="1" applyAlignment="1">
      <alignment horizontal="center"/>
    </xf>
    <xf numFmtId="0" fontId="60" fillId="7" borderId="30" xfId="0" applyFont="1" applyFill="1" applyBorder="1" applyAlignment="1">
      <alignment horizontal="center"/>
    </xf>
    <xf numFmtId="0" fontId="60" fillId="7" borderId="64" xfId="0" applyFont="1" applyFill="1" applyBorder="1" applyAlignment="1">
      <alignment horizontal="center"/>
    </xf>
    <xf numFmtId="0" fontId="73" fillId="0" borderId="64" xfId="0" applyFont="1" applyBorder="1" applyAlignment="1">
      <alignment horizontal="center" wrapText="1"/>
    </xf>
    <xf numFmtId="0" fontId="73" fillId="0" borderId="10" xfId="0" applyFont="1" applyBorder="1" applyAlignment="1">
      <alignment horizontal="center" wrapText="1"/>
    </xf>
    <xf numFmtId="0" fontId="14" fillId="0" borderId="0" xfId="0" applyFont="1" applyBorder="1" applyAlignment="1">
      <alignment horizontal="center"/>
    </xf>
    <xf numFmtId="0" fontId="30" fillId="0" borderId="50" xfId="0" applyFont="1" applyBorder="1" applyAlignment="1">
      <alignment horizontal="left" vertical="top" wrapText="1"/>
    </xf>
    <xf numFmtId="0" fontId="30" fillId="0" borderId="23" xfId="0" applyFont="1" applyBorder="1" applyAlignment="1">
      <alignment horizontal="left" vertical="top" wrapText="1"/>
    </xf>
    <xf numFmtId="0" fontId="30" fillId="0" borderId="51" xfId="0" applyFont="1" applyBorder="1" applyAlignment="1">
      <alignment horizontal="left" vertical="top" wrapText="1"/>
    </xf>
    <xf numFmtId="0" fontId="78" fillId="0" borderId="46" xfId="0" applyFont="1" applyBorder="1" applyAlignment="1">
      <alignment horizontal="left"/>
    </xf>
    <xf numFmtId="0" fontId="78" fillId="0" borderId="3" xfId="0" applyFont="1" applyBorder="1" applyAlignment="1">
      <alignment horizontal="left"/>
    </xf>
    <xf numFmtId="178" fontId="46" fillId="0" borderId="26" xfId="0" applyNumberFormat="1" applyFont="1" applyFill="1" applyBorder="1" applyAlignment="1">
      <alignment horizontal="center" vertical="center"/>
    </xf>
    <xf numFmtId="0" fontId="60" fillId="0" borderId="50" xfId="0" applyFont="1" applyBorder="1" applyAlignment="1">
      <alignment vertical="center" wrapText="1"/>
    </xf>
    <xf numFmtId="0" fontId="60" fillId="0" borderId="23" xfId="0" applyFont="1" applyBorder="1" applyAlignment="1">
      <alignment vertical="center" wrapText="1"/>
    </xf>
    <xf numFmtId="0" fontId="60" fillId="0" borderId="51" xfId="0" applyFont="1" applyBorder="1" applyAlignment="1">
      <alignment vertical="center" wrapText="1"/>
    </xf>
    <xf numFmtId="4" fontId="89" fillId="0" borderId="26" xfId="0" applyNumberFormat="1" applyFont="1" applyFill="1" applyBorder="1" applyAlignment="1">
      <alignment horizontal="center" vertical="center" wrapText="1"/>
    </xf>
    <xf numFmtId="188" fontId="77" fillId="5" borderId="21" xfId="0" applyNumberFormat="1" applyFont="1" applyFill="1" applyBorder="1" applyAlignment="1">
      <alignment horizontal="center" vertical="center"/>
    </xf>
    <xf numFmtId="0" fontId="75" fillId="0" borderId="11" xfId="0" applyFont="1" applyBorder="1" applyAlignment="1">
      <alignment horizontal="left"/>
    </xf>
    <xf numFmtId="0" fontId="75" fillId="0" borderId="66" xfId="0" applyFont="1" applyBorder="1" applyAlignment="1">
      <alignment horizontal="left"/>
    </xf>
    <xf numFmtId="0" fontId="64" fillId="7" borderId="29" xfId="0" applyFont="1" applyFill="1" applyBorder="1" applyAlignment="1">
      <alignment horizontal="center" vertical="center"/>
    </xf>
    <xf numFmtId="0" fontId="64" fillId="7" borderId="30" xfId="0" applyFont="1" applyFill="1" applyBorder="1" applyAlignment="1">
      <alignment horizontal="center" vertical="center"/>
    </xf>
    <xf numFmtId="0" fontId="64" fillId="7" borderId="64" xfId="0" applyFont="1" applyFill="1" applyBorder="1" applyAlignment="1">
      <alignment horizontal="center" vertical="center"/>
    </xf>
    <xf numFmtId="0" fontId="78" fillId="0" borderId="10" xfId="0" applyFont="1" applyBorder="1" applyAlignment="1">
      <alignment horizontal="center" vertical="center" wrapText="1"/>
    </xf>
    <xf numFmtId="0" fontId="60" fillId="0" borderId="50" xfId="0" applyFont="1" applyBorder="1" applyAlignment="1">
      <alignment horizontal="left" vertical="center" wrapText="1"/>
    </xf>
    <xf numFmtId="0" fontId="60" fillId="0" borderId="23" xfId="0" applyFont="1" applyBorder="1" applyAlignment="1">
      <alignment horizontal="left" vertical="center" wrapText="1"/>
    </xf>
    <xf numFmtId="0" fontId="60" fillId="0" borderId="51" xfId="0" applyFont="1" applyBorder="1" applyAlignment="1">
      <alignment horizontal="left" vertical="center" wrapText="1"/>
    </xf>
    <xf numFmtId="0" fontId="82" fillId="0" borderId="50" xfId="0" applyFont="1" applyBorder="1" applyAlignment="1">
      <alignment horizontal="left" vertical="top" wrapText="1"/>
    </xf>
    <xf numFmtId="0" fontId="46" fillId="0" borderId="23" xfId="0" applyFont="1" applyBorder="1" applyAlignment="1">
      <alignment horizontal="left" vertical="top" wrapText="1"/>
    </xf>
    <xf numFmtId="0" fontId="46" fillId="0" borderId="51" xfId="0" applyFont="1" applyBorder="1" applyAlignment="1">
      <alignment horizontal="left" vertical="top" wrapText="1"/>
    </xf>
    <xf numFmtId="0" fontId="51" fillId="7" borderId="30" xfId="0" applyFont="1" applyFill="1" applyBorder="1" applyAlignment="1">
      <alignment horizontal="center" vertical="center"/>
    </xf>
    <xf numFmtId="0" fontId="51" fillId="7" borderId="64" xfId="0" applyFont="1" applyFill="1" applyBorder="1" applyAlignment="1">
      <alignment horizontal="center" vertical="center"/>
    </xf>
    <xf numFmtId="188" fontId="78" fillId="5" borderId="47" xfId="0" applyNumberFormat="1" applyFont="1" applyFill="1" applyBorder="1" applyAlignment="1">
      <alignment horizontal="center" vertical="center" wrapText="1"/>
    </xf>
    <xf numFmtId="188" fontId="78" fillId="5" borderId="65" xfId="0" applyNumberFormat="1" applyFont="1" applyFill="1" applyBorder="1" applyAlignment="1">
      <alignment horizontal="center" vertical="center" wrapText="1"/>
    </xf>
    <xf numFmtId="188" fontId="14" fillId="6" borderId="10" xfId="0" applyNumberFormat="1" applyFont="1" applyFill="1" applyBorder="1" applyAlignment="1">
      <alignment horizontal="center" vertical="center"/>
    </xf>
    <xf numFmtId="0" fontId="82" fillId="0" borderId="23" xfId="0" applyFont="1" applyBorder="1" applyAlignment="1">
      <alignment horizontal="left" vertical="top" wrapText="1"/>
    </xf>
    <xf numFmtId="0" fontId="82" fillId="0" borderId="51" xfId="0" applyFont="1" applyBorder="1" applyAlignment="1">
      <alignment horizontal="left" vertical="top" wrapText="1"/>
    </xf>
    <xf numFmtId="0" fontId="77" fillId="5" borderId="21" xfId="0" applyFont="1" applyFill="1" applyBorder="1" applyAlignment="1">
      <alignment horizontal="center" vertical="center" wrapText="1"/>
    </xf>
    <xf numFmtId="0" fontId="77" fillId="5" borderId="9" xfId="0" applyFont="1" applyFill="1" applyBorder="1" applyAlignment="1">
      <alignment horizontal="center" vertical="center" wrapText="1"/>
    </xf>
    <xf numFmtId="188" fontId="78" fillId="5" borderId="48" xfId="0" applyNumberFormat="1" applyFont="1" applyFill="1" applyBorder="1" applyAlignment="1">
      <alignment horizontal="center" vertical="center" wrapText="1"/>
    </xf>
    <xf numFmtId="188" fontId="14" fillId="3" borderId="10" xfId="0" applyNumberFormat="1" applyFont="1" applyFill="1" applyBorder="1" applyAlignment="1">
      <alignment horizontal="center" vertical="center"/>
    </xf>
    <xf numFmtId="0" fontId="77" fillId="5" borderId="35" xfId="0" applyFont="1" applyFill="1" applyBorder="1" applyAlignment="1">
      <alignment horizontal="center" vertical="center" wrapText="1"/>
    </xf>
    <xf numFmtId="0" fontId="77" fillId="5" borderId="55" xfId="0" applyFont="1" applyFill="1" applyBorder="1" applyAlignment="1">
      <alignment horizontal="center" vertical="center" wrapText="1"/>
    </xf>
    <xf numFmtId="0" fontId="85" fillId="0" borderId="56" xfId="0" applyFont="1" applyBorder="1" applyAlignment="1">
      <alignment horizontal="left" vertical="center" wrapText="1"/>
    </xf>
    <xf numFmtId="0" fontId="85" fillId="0" borderId="57" xfId="0" applyFont="1" applyBorder="1" applyAlignment="1">
      <alignment horizontal="left" vertical="center" wrapText="1"/>
    </xf>
    <xf numFmtId="0" fontId="85" fillId="0" borderId="58" xfId="0" applyFont="1" applyBorder="1" applyAlignment="1">
      <alignment horizontal="left" vertical="center" wrapText="1"/>
    </xf>
    <xf numFmtId="0" fontId="85" fillId="0" borderId="59" xfId="0" applyFont="1" applyBorder="1" applyAlignment="1">
      <alignment horizontal="left" vertical="center" wrapText="1"/>
    </xf>
    <xf numFmtId="0" fontId="85" fillId="0" borderId="0" xfId="0" applyFont="1" applyBorder="1" applyAlignment="1">
      <alignment horizontal="left" vertical="center" wrapText="1"/>
    </xf>
    <xf numFmtId="0" fontId="85" fillId="0" borderId="60" xfId="0" applyFont="1" applyBorder="1" applyAlignment="1">
      <alignment horizontal="left" vertical="center" wrapText="1"/>
    </xf>
    <xf numFmtId="0" fontId="85" fillId="0" borderId="61" xfId="0" applyFont="1" applyBorder="1" applyAlignment="1">
      <alignment horizontal="left" vertical="center" wrapText="1"/>
    </xf>
    <xf numFmtId="0" fontId="85" fillId="0" borderId="62" xfId="0" applyFont="1" applyBorder="1" applyAlignment="1">
      <alignment horizontal="left" vertical="center" wrapText="1"/>
    </xf>
    <xf numFmtId="0" fontId="85" fillId="0" borderId="63" xfId="0" applyFont="1" applyBorder="1" applyAlignment="1">
      <alignment horizontal="left" vertical="center" wrapText="1"/>
    </xf>
    <xf numFmtId="0" fontId="34" fillId="0" borderId="50" xfId="0" applyFont="1" applyBorder="1" applyAlignment="1">
      <alignment vertical="center" wrapText="1"/>
    </xf>
    <xf numFmtId="0" fontId="34" fillId="0" borderId="23" xfId="0" applyFont="1" applyBorder="1" applyAlignment="1">
      <alignment vertical="center" wrapText="1"/>
    </xf>
    <xf numFmtId="0" fontId="34" fillId="0" borderId="51" xfId="0" applyFont="1" applyBorder="1" applyAlignment="1">
      <alignment vertical="center" wrapText="1"/>
    </xf>
    <xf numFmtId="0" fontId="60" fillId="0" borderId="50" xfId="0" applyFont="1" applyBorder="1" applyAlignment="1">
      <alignment vertical="top" wrapText="1"/>
    </xf>
    <xf numFmtId="0" fontId="60" fillId="0" borderId="23" xfId="0" applyFont="1" applyBorder="1" applyAlignment="1">
      <alignment vertical="top" wrapText="1"/>
    </xf>
    <xf numFmtId="0" fontId="60" fillId="0" borderId="51" xfId="0" applyFont="1" applyBorder="1" applyAlignment="1">
      <alignment vertical="top" wrapText="1"/>
    </xf>
    <xf numFmtId="0" fontId="46" fillId="0" borderId="50" xfId="0" applyFont="1" applyBorder="1" applyAlignment="1">
      <alignment horizontal="left" vertical="top" wrapText="1"/>
    </xf>
    <xf numFmtId="0" fontId="60" fillId="0" borderId="56" xfId="0" applyFont="1" applyBorder="1" applyAlignment="1">
      <alignment horizontal="left" vertical="top" wrapText="1"/>
    </xf>
    <xf numFmtId="0" fontId="60" fillId="0" borderId="57" xfId="0" applyFont="1" applyBorder="1" applyAlignment="1">
      <alignment horizontal="left" vertical="top" wrapText="1"/>
    </xf>
    <xf numFmtId="0" fontId="60" fillId="0" borderId="58" xfId="0" applyFont="1" applyBorder="1" applyAlignment="1">
      <alignment horizontal="left" vertical="top" wrapText="1"/>
    </xf>
    <xf numFmtId="0" fontId="60" fillId="0" borderId="59" xfId="0" applyFont="1" applyBorder="1" applyAlignment="1">
      <alignment horizontal="left" vertical="top" wrapText="1"/>
    </xf>
    <xf numFmtId="0" fontId="60" fillId="0" borderId="0" xfId="0" applyFont="1" applyBorder="1" applyAlignment="1">
      <alignment horizontal="left" vertical="top" wrapText="1"/>
    </xf>
    <xf numFmtId="0" fontId="60" fillId="0" borderId="60" xfId="0" applyFont="1" applyBorder="1" applyAlignment="1">
      <alignment horizontal="left" vertical="top" wrapText="1"/>
    </xf>
    <xf numFmtId="0" fontId="60" fillId="0" borderId="61" xfId="0" applyFont="1" applyBorder="1" applyAlignment="1">
      <alignment horizontal="left" vertical="top" wrapText="1"/>
    </xf>
    <xf numFmtId="0" fontId="60" fillId="0" borderId="62" xfId="0" applyFont="1" applyBorder="1" applyAlignment="1">
      <alignment horizontal="left" vertical="top" wrapText="1"/>
    </xf>
    <xf numFmtId="0" fontId="60" fillId="0" borderId="63" xfId="0" applyFont="1" applyBorder="1" applyAlignment="1">
      <alignment horizontal="left" vertical="top" wrapText="1"/>
    </xf>
    <xf numFmtId="49" fontId="89" fillId="14" borderId="26" xfId="0" applyNumberFormat="1" applyFont="1" applyFill="1" applyBorder="1" applyAlignment="1">
      <alignment horizontal="center" vertical="center" wrapText="1"/>
    </xf>
    <xf numFmtId="180" fontId="77" fillId="0" borderId="47" xfId="0" applyNumberFormat="1" applyFont="1" applyBorder="1" applyAlignment="1">
      <alignment horizontal="right" vertical="center"/>
    </xf>
    <xf numFmtId="180" fontId="77" fillId="0" borderId="46" xfId="0" applyNumberFormat="1" applyFont="1" applyBorder="1" applyAlignment="1">
      <alignment horizontal="right" vertical="center"/>
    </xf>
    <xf numFmtId="0" fontId="66" fillId="0"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6600"/>
      <rgbColor rgb="00000099"/>
      <rgbColor rgb="00808000"/>
      <rgbColor rgb="00800080"/>
      <rgbColor rgb="00008080"/>
      <rgbColor rgb="00CCCCCC"/>
      <rgbColor rgb="00808080"/>
      <rgbColor rgb="009999FF"/>
      <rgbColor rgb="00993366"/>
      <rgbColor rgb="00FFFFCC"/>
      <rgbColor rgb="00CCFFFF"/>
      <rgbColor rgb="004B1F6F"/>
      <rgbColor rgb="00FF8080"/>
      <rgbColor rgb="000084D1"/>
      <rgbColor rgb="00DDDDDD"/>
      <rgbColor rgb="00000080"/>
      <rgbColor rgb="00FF00FF"/>
      <rgbColor rgb="00CC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1C1C1C"/>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6686550</xdr:colOff>
      <xdr:row>5</xdr:row>
      <xdr:rowOff>66675</xdr:rowOff>
    </xdr:to>
    <xdr:pic>
      <xdr:nvPicPr>
        <xdr:cNvPr id="1667" name="Obraz 5">
          <a:extLst>
            <a:ext uri="{FF2B5EF4-FFF2-40B4-BE49-F238E27FC236}">
              <a16:creationId xmlns:a16="http://schemas.microsoft.com/office/drawing/2014/main" id="{0FFBE9F2-98E8-406E-5680-11A675F584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6953250" cy="155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67</xdr:row>
      <xdr:rowOff>104775</xdr:rowOff>
    </xdr:from>
    <xdr:to>
      <xdr:col>1</xdr:col>
      <xdr:colOff>6753225</xdr:colOff>
      <xdr:row>72</xdr:row>
      <xdr:rowOff>152400</xdr:rowOff>
    </xdr:to>
    <xdr:pic>
      <xdr:nvPicPr>
        <xdr:cNvPr id="1668" name="Obraz 5">
          <a:extLst>
            <a:ext uri="{FF2B5EF4-FFF2-40B4-BE49-F238E27FC236}">
              <a16:creationId xmlns:a16="http://schemas.microsoft.com/office/drawing/2014/main" id="{C330289C-A301-2EF7-B049-DE4C8F6FD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7155775"/>
          <a:ext cx="695325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145</xdr:row>
      <xdr:rowOff>142875</xdr:rowOff>
    </xdr:from>
    <xdr:to>
      <xdr:col>1</xdr:col>
      <xdr:colOff>6762750</xdr:colOff>
      <xdr:row>150</xdr:row>
      <xdr:rowOff>152400</xdr:rowOff>
    </xdr:to>
    <xdr:pic>
      <xdr:nvPicPr>
        <xdr:cNvPr id="1669" name="Obraz 5">
          <a:extLst>
            <a:ext uri="{FF2B5EF4-FFF2-40B4-BE49-F238E27FC236}">
              <a16:creationId xmlns:a16="http://schemas.microsoft.com/office/drawing/2014/main" id="{EA80FA2C-5C89-6767-2C78-B5A63BFEF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81848325"/>
          <a:ext cx="695325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6997700</xdr:colOff>
      <xdr:row>0</xdr:row>
      <xdr:rowOff>152400</xdr:rowOff>
    </xdr:from>
    <xdr:to>
      <xdr:col>3</xdr:col>
      <xdr:colOff>715962</xdr:colOff>
      <xdr:row>5</xdr:row>
      <xdr:rowOff>127000</xdr:rowOff>
    </xdr:to>
    <xdr:grpSp>
      <xdr:nvGrpSpPr>
        <xdr:cNvPr id="5" name="Group 4">
          <a:extLst>
            <a:ext uri="{FF2B5EF4-FFF2-40B4-BE49-F238E27FC236}">
              <a16:creationId xmlns:a16="http://schemas.microsoft.com/office/drawing/2014/main" id="{9CFECFAE-2DAE-4811-8235-E454B5FB5B12}"/>
            </a:ext>
          </a:extLst>
        </xdr:cNvPr>
        <xdr:cNvGrpSpPr/>
      </xdr:nvGrpSpPr>
      <xdr:grpSpPr>
        <a:xfrm>
          <a:off x="7378700" y="152400"/>
          <a:ext cx="4957762" cy="1562100"/>
          <a:chOff x="14147800" y="317501"/>
          <a:chExt cx="4957762" cy="1562100"/>
        </a:xfrm>
      </xdr:grpSpPr>
      <xdr:sp macro="" textlink="">
        <xdr:nvSpPr>
          <xdr:cNvPr id="6" name="pole tekstowe 3">
            <a:extLst>
              <a:ext uri="{FF2B5EF4-FFF2-40B4-BE49-F238E27FC236}">
                <a16:creationId xmlns:a16="http://schemas.microsoft.com/office/drawing/2014/main" id="{71D47890-4772-AFA1-912A-DF910ED81314}"/>
              </a:ext>
            </a:extLst>
          </xdr:cNvPr>
          <xdr:cNvSpPr txBox="1"/>
        </xdr:nvSpPr>
        <xdr:spPr>
          <a:xfrm>
            <a:off x="14147800" y="317501"/>
            <a:ext cx="4957762" cy="1562100"/>
          </a:xfrm>
          <a:prstGeom prst="rect">
            <a:avLst/>
          </a:prstGeom>
          <a:solidFill>
            <a:schemeClr val="lt1"/>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mn-lt"/>
                <a:ea typeface="+mn-ea"/>
                <a:cs typeface="+mn-cs"/>
              </a:rPr>
              <a:t>DISTRIBUTOR:</a:t>
            </a:r>
          </a:p>
          <a:p>
            <a:pPr algn="l"/>
            <a:r>
              <a:rPr lang="en-US" sz="1400" b="0" i="0" u="none" strike="noStrike">
                <a:solidFill>
                  <a:schemeClr val="dk1"/>
                </a:solidFill>
                <a:effectLst/>
                <a:latin typeface="+mn-lt"/>
                <a:ea typeface="+mn-ea"/>
                <a:cs typeface="+mn-cs"/>
              </a:rPr>
              <a:t>MAESTRO d.o.o.; Ljudevita Posavskog 18;</a:t>
            </a:r>
            <a:br>
              <a:rPr lang="en-US" sz="1400" b="0" i="0" u="none" strike="noStrike">
                <a:solidFill>
                  <a:schemeClr val="dk1"/>
                </a:solidFill>
                <a:effectLst/>
                <a:latin typeface="+mn-lt"/>
                <a:ea typeface="+mn-ea"/>
                <a:cs typeface="+mn-cs"/>
              </a:rPr>
            </a:br>
            <a:r>
              <a:rPr lang="en-US" sz="1400" b="0" i="0" u="none" strike="noStrike">
                <a:solidFill>
                  <a:schemeClr val="dk1"/>
                </a:solidFill>
                <a:effectLst/>
                <a:latin typeface="+mn-lt"/>
                <a:ea typeface="+mn-ea"/>
                <a:cs typeface="+mn-cs"/>
              </a:rPr>
              <a:t>10000 ZAGREB-CROATIA</a:t>
            </a:r>
          </a:p>
          <a:p>
            <a:pPr algn="l"/>
            <a:r>
              <a:rPr lang="en-US" sz="1400" b="0" i="0" u="none" strike="noStrike">
                <a:solidFill>
                  <a:schemeClr val="dk1"/>
                </a:solidFill>
                <a:effectLst/>
                <a:latin typeface="+mn-lt"/>
                <a:ea typeface="+mn-ea"/>
                <a:cs typeface="+mn-cs"/>
              </a:rPr>
              <a:t>Mob: +385 98 277 733, Fax: +385 1 4655083</a:t>
            </a:r>
          </a:p>
          <a:p>
            <a:pPr algn="l"/>
            <a:r>
              <a:rPr lang="en-US" sz="1400" b="0" i="0" u="none" strike="noStrike">
                <a:solidFill>
                  <a:schemeClr val="dk1"/>
                </a:solidFill>
                <a:effectLst/>
                <a:latin typeface="+mn-lt"/>
                <a:ea typeface="+mn-ea"/>
                <a:cs typeface="+mn-cs"/>
              </a:rPr>
              <a:t>E-mail: info@maestro-boats.com</a:t>
            </a:r>
          </a:p>
          <a:p>
            <a:pPr algn="l"/>
            <a:r>
              <a:rPr lang="en-US" sz="1400" b="0" i="0" u="none" strike="noStrike">
                <a:solidFill>
                  <a:schemeClr val="dk1"/>
                </a:solidFill>
                <a:effectLst/>
                <a:latin typeface="+mn-lt"/>
                <a:ea typeface="+mn-ea"/>
                <a:cs typeface="+mn-cs"/>
              </a:rPr>
              <a:t>www.maestro-boats.com</a:t>
            </a:r>
            <a:endParaRPr lang="pl-PL" sz="1400" b="0">
              <a:solidFill>
                <a:srgbClr val="002060"/>
              </a:solidFill>
            </a:endParaRPr>
          </a:p>
        </xdr:txBody>
      </xdr:sp>
      <xdr:pic>
        <xdr:nvPicPr>
          <xdr:cNvPr id="7" name="Picture 6" descr="MAMEOOO.png">
            <a:extLst>
              <a:ext uri="{FF2B5EF4-FFF2-40B4-BE49-F238E27FC236}">
                <a16:creationId xmlns:a16="http://schemas.microsoft.com/office/drawing/2014/main" id="{7CAC6137-F930-A6F3-67DA-6FFE110BBD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68557" y="531571"/>
            <a:ext cx="1209670" cy="1056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6997700</xdr:colOff>
      <xdr:row>67</xdr:row>
      <xdr:rowOff>190500</xdr:rowOff>
    </xdr:from>
    <xdr:to>
      <xdr:col>3</xdr:col>
      <xdr:colOff>715962</xdr:colOff>
      <xdr:row>72</xdr:row>
      <xdr:rowOff>241300</xdr:rowOff>
    </xdr:to>
    <xdr:grpSp>
      <xdr:nvGrpSpPr>
        <xdr:cNvPr id="8" name="Group 7">
          <a:extLst>
            <a:ext uri="{FF2B5EF4-FFF2-40B4-BE49-F238E27FC236}">
              <a16:creationId xmlns:a16="http://schemas.microsoft.com/office/drawing/2014/main" id="{83109AC6-4625-49FA-8D9C-2DE7E2A64F20}"/>
            </a:ext>
          </a:extLst>
        </xdr:cNvPr>
        <xdr:cNvGrpSpPr/>
      </xdr:nvGrpSpPr>
      <xdr:grpSpPr>
        <a:xfrm>
          <a:off x="7378700" y="27495500"/>
          <a:ext cx="4957762" cy="1562100"/>
          <a:chOff x="7150100" y="165101"/>
          <a:chExt cx="4957762" cy="1562100"/>
        </a:xfrm>
      </xdr:grpSpPr>
      <xdr:sp macro="" textlink="">
        <xdr:nvSpPr>
          <xdr:cNvPr id="9" name="pole tekstowe 3">
            <a:extLst>
              <a:ext uri="{FF2B5EF4-FFF2-40B4-BE49-F238E27FC236}">
                <a16:creationId xmlns:a16="http://schemas.microsoft.com/office/drawing/2014/main" id="{1031AD69-CD11-0D00-4E6C-D5FFD45A372F}"/>
              </a:ext>
            </a:extLst>
          </xdr:cNvPr>
          <xdr:cNvSpPr txBox="1"/>
        </xdr:nvSpPr>
        <xdr:spPr>
          <a:xfrm>
            <a:off x="7150100" y="165101"/>
            <a:ext cx="4957762" cy="1562100"/>
          </a:xfrm>
          <a:prstGeom prst="rect">
            <a:avLst/>
          </a:prstGeom>
          <a:solidFill>
            <a:schemeClr val="lt1"/>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mn-lt"/>
                <a:ea typeface="+mn-ea"/>
                <a:cs typeface="+mn-cs"/>
              </a:rPr>
              <a:t>DISTRIBUTOR:</a:t>
            </a:r>
          </a:p>
          <a:p>
            <a:pPr algn="l"/>
            <a:r>
              <a:rPr lang="en-US" sz="1400" b="0" i="0" u="none" strike="noStrike">
                <a:solidFill>
                  <a:schemeClr val="dk1"/>
                </a:solidFill>
                <a:effectLst/>
                <a:latin typeface="+mn-lt"/>
                <a:ea typeface="+mn-ea"/>
                <a:cs typeface="+mn-cs"/>
              </a:rPr>
              <a:t>MAESTRO d.o.o.; Ljudevita Posavskog 18;</a:t>
            </a:r>
            <a:br>
              <a:rPr lang="en-US" sz="1400" b="0" i="0" u="none" strike="noStrike">
                <a:solidFill>
                  <a:schemeClr val="dk1"/>
                </a:solidFill>
                <a:effectLst/>
                <a:latin typeface="+mn-lt"/>
                <a:ea typeface="+mn-ea"/>
                <a:cs typeface="+mn-cs"/>
              </a:rPr>
            </a:br>
            <a:r>
              <a:rPr lang="en-US" sz="1400" b="0" i="0" u="none" strike="noStrike">
                <a:solidFill>
                  <a:schemeClr val="dk1"/>
                </a:solidFill>
                <a:effectLst/>
                <a:latin typeface="+mn-lt"/>
                <a:ea typeface="+mn-ea"/>
                <a:cs typeface="+mn-cs"/>
              </a:rPr>
              <a:t>10000 ZAGREB-CROATIA</a:t>
            </a:r>
          </a:p>
          <a:p>
            <a:pPr algn="l"/>
            <a:r>
              <a:rPr lang="en-US" sz="1400" b="0" i="0" u="none" strike="noStrike">
                <a:solidFill>
                  <a:schemeClr val="dk1"/>
                </a:solidFill>
                <a:effectLst/>
                <a:latin typeface="+mn-lt"/>
                <a:ea typeface="+mn-ea"/>
                <a:cs typeface="+mn-cs"/>
              </a:rPr>
              <a:t>Mob: +385 98 277 733, Fax: +385 1 4655083</a:t>
            </a:r>
          </a:p>
          <a:p>
            <a:pPr algn="l"/>
            <a:r>
              <a:rPr lang="en-US" sz="1400" b="0" i="0" u="none" strike="noStrike">
                <a:solidFill>
                  <a:schemeClr val="dk1"/>
                </a:solidFill>
                <a:effectLst/>
                <a:latin typeface="+mn-lt"/>
                <a:ea typeface="+mn-ea"/>
                <a:cs typeface="+mn-cs"/>
              </a:rPr>
              <a:t>E-mail: info@maestro-boats.com</a:t>
            </a:r>
          </a:p>
          <a:p>
            <a:pPr algn="l"/>
            <a:r>
              <a:rPr lang="en-US" sz="1400" b="0" i="0" u="none" strike="noStrike">
                <a:solidFill>
                  <a:schemeClr val="dk1"/>
                </a:solidFill>
                <a:effectLst/>
                <a:latin typeface="+mn-lt"/>
                <a:ea typeface="+mn-ea"/>
                <a:cs typeface="+mn-cs"/>
              </a:rPr>
              <a:t>www.maestro-boats.com</a:t>
            </a:r>
            <a:endParaRPr lang="pl-PL" sz="1400" b="0">
              <a:solidFill>
                <a:srgbClr val="002060"/>
              </a:solidFill>
            </a:endParaRPr>
          </a:p>
        </xdr:txBody>
      </xdr:sp>
      <xdr:pic>
        <xdr:nvPicPr>
          <xdr:cNvPr id="10" name="Picture 9" descr="MAMEOOO.png">
            <a:extLst>
              <a:ext uri="{FF2B5EF4-FFF2-40B4-BE49-F238E27FC236}">
                <a16:creationId xmlns:a16="http://schemas.microsoft.com/office/drawing/2014/main" id="{626A69ED-5A28-3BB5-6D79-4E8CA3A16F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5457" y="442671"/>
            <a:ext cx="1209670" cy="1056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6997700</xdr:colOff>
      <xdr:row>145</xdr:row>
      <xdr:rowOff>88900</xdr:rowOff>
    </xdr:from>
    <xdr:to>
      <xdr:col>3</xdr:col>
      <xdr:colOff>715962</xdr:colOff>
      <xdr:row>150</xdr:row>
      <xdr:rowOff>101600</xdr:rowOff>
    </xdr:to>
    <xdr:grpSp>
      <xdr:nvGrpSpPr>
        <xdr:cNvPr id="11" name="Group 10">
          <a:extLst>
            <a:ext uri="{FF2B5EF4-FFF2-40B4-BE49-F238E27FC236}">
              <a16:creationId xmlns:a16="http://schemas.microsoft.com/office/drawing/2014/main" id="{87E8C5D8-6051-4B0D-AFC2-282A58B88777}"/>
            </a:ext>
          </a:extLst>
        </xdr:cNvPr>
        <xdr:cNvGrpSpPr/>
      </xdr:nvGrpSpPr>
      <xdr:grpSpPr>
        <a:xfrm>
          <a:off x="7378700" y="82207100"/>
          <a:ext cx="4957762" cy="1562100"/>
          <a:chOff x="7150100" y="165101"/>
          <a:chExt cx="4957762" cy="1562100"/>
        </a:xfrm>
      </xdr:grpSpPr>
      <xdr:sp macro="" textlink="">
        <xdr:nvSpPr>
          <xdr:cNvPr id="12" name="pole tekstowe 3">
            <a:extLst>
              <a:ext uri="{FF2B5EF4-FFF2-40B4-BE49-F238E27FC236}">
                <a16:creationId xmlns:a16="http://schemas.microsoft.com/office/drawing/2014/main" id="{A349F71B-45E9-C739-B6E6-79F0BCB6F5C9}"/>
              </a:ext>
            </a:extLst>
          </xdr:cNvPr>
          <xdr:cNvSpPr txBox="1"/>
        </xdr:nvSpPr>
        <xdr:spPr>
          <a:xfrm>
            <a:off x="7150100" y="165101"/>
            <a:ext cx="4957762" cy="1562100"/>
          </a:xfrm>
          <a:prstGeom prst="rect">
            <a:avLst/>
          </a:prstGeom>
          <a:solidFill>
            <a:schemeClr val="lt1"/>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mn-lt"/>
                <a:ea typeface="+mn-ea"/>
                <a:cs typeface="+mn-cs"/>
              </a:rPr>
              <a:t>DISTRIBUTOR:</a:t>
            </a:r>
          </a:p>
          <a:p>
            <a:pPr algn="l"/>
            <a:r>
              <a:rPr lang="en-US" sz="1400" b="0" i="0" u="none" strike="noStrike">
                <a:solidFill>
                  <a:schemeClr val="dk1"/>
                </a:solidFill>
                <a:effectLst/>
                <a:latin typeface="+mn-lt"/>
                <a:ea typeface="+mn-ea"/>
                <a:cs typeface="+mn-cs"/>
              </a:rPr>
              <a:t>MAESTRO d.o.o.; Ljudevita Posavskog 18;</a:t>
            </a:r>
            <a:br>
              <a:rPr lang="en-US" sz="1400" b="0" i="0" u="none" strike="noStrike">
                <a:solidFill>
                  <a:schemeClr val="dk1"/>
                </a:solidFill>
                <a:effectLst/>
                <a:latin typeface="+mn-lt"/>
                <a:ea typeface="+mn-ea"/>
                <a:cs typeface="+mn-cs"/>
              </a:rPr>
            </a:br>
            <a:r>
              <a:rPr lang="en-US" sz="1400" b="0" i="0" u="none" strike="noStrike">
                <a:solidFill>
                  <a:schemeClr val="dk1"/>
                </a:solidFill>
                <a:effectLst/>
                <a:latin typeface="+mn-lt"/>
                <a:ea typeface="+mn-ea"/>
                <a:cs typeface="+mn-cs"/>
              </a:rPr>
              <a:t>10000 ZAGREB-CROATIA</a:t>
            </a:r>
          </a:p>
          <a:p>
            <a:pPr algn="l"/>
            <a:r>
              <a:rPr lang="en-US" sz="1400" b="0" i="0" u="none" strike="noStrike">
                <a:solidFill>
                  <a:schemeClr val="dk1"/>
                </a:solidFill>
                <a:effectLst/>
                <a:latin typeface="+mn-lt"/>
                <a:ea typeface="+mn-ea"/>
                <a:cs typeface="+mn-cs"/>
              </a:rPr>
              <a:t>Mob: +385 98 277 733, Fax: +385 1 4655083</a:t>
            </a:r>
          </a:p>
          <a:p>
            <a:pPr algn="l"/>
            <a:r>
              <a:rPr lang="en-US" sz="1400" b="0" i="0" u="none" strike="noStrike">
                <a:solidFill>
                  <a:schemeClr val="dk1"/>
                </a:solidFill>
                <a:effectLst/>
                <a:latin typeface="+mn-lt"/>
                <a:ea typeface="+mn-ea"/>
                <a:cs typeface="+mn-cs"/>
              </a:rPr>
              <a:t>E-mail: info@maestro-boats.com</a:t>
            </a:r>
          </a:p>
          <a:p>
            <a:pPr algn="l"/>
            <a:r>
              <a:rPr lang="en-US" sz="1400" b="0" i="0" u="none" strike="noStrike">
                <a:solidFill>
                  <a:schemeClr val="dk1"/>
                </a:solidFill>
                <a:effectLst/>
                <a:latin typeface="+mn-lt"/>
                <a:ea typeface="+mn-ea"/>
                <a:cs typeface="+mn-cs"/>
              </a:rPr>
              <a:t>www.maestro-boats.com</a:t>
            </a:r>
            <a:endParaRPr lang="pl-PL" sz="1400" b="0">
              <a:solidFill>
                <a:srgbClr val="002060"/>
              </a:solidFill>
            </a:endParaRPr>
          </a:p>
        </xdr:txBody>
      </xdr:sp>
      <xdr:pic>
        <xdr:nvPicPr>
          <xdr:cNvPr id="13" name="Picture 12" descr="MAMEOOO.png">
            <a:extLst>
              <a:ext uri="{FF2B5EF4-FFF2-40B4-BE49-F238E27FC236}">
                <a16:creationId xmlns:a16="http://schemas.microsoft.com/office/drawing/2014/main" id="{E8AF83AF-C088-D0E8-92D4-7D4C54C202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5457" y="442671"/>
            <a:ext cx="1209670" cy="1056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7C0A-3D4B-47BE-9267-F82E46959FCB}">
  <dimension ref="A1:G255"/>
  <sheetViews>
    <sheetView tabSelected="1" view="pageBreakPreview" zoomScale="75" zoomScaleNormal="75" zoomScaleSheetLayoutView="75" zoomScalePageLayoutView="40" workbookViewId="0">
      <selection activeCell="A7" sqref="A7"/>
    </sheetView>
  </sheetViews>
  <sheetFormatPr defaultRowHeight="18"/>
  <cols>
    <col min="1" max="1" width="5.7109375" style="1" customWidth="1"/>
    <col min="2" max="2" width="127.85546875" customWidth="1"/>
    <col min="3" max="3" width="40.7109375" style="2" customWidth="1"/>
    <col min="4" max="4" width="30.7109375" style="3" customWidth="1"/>
    <col min="5" max="5" width="16.7109375" style="3" customWidth="1"/>
    <col min="6" max="6" width="1.85546875" customWidth="1"/>
    <col min="7" max="7" width="42.85546875" customWidth="1"/>
  </cols>
  <sheetData>
    <row r="1" spans="1:7" ht="22.9" customHeight="1">
      <c r="B1" s="4"/>
      <c r="D1" s="5"/>
      <c r="F1" s="6"/>
      <c r="G1" s="141" t="s">
        <v>66</v>
      </c>
    </row>
    <row r="2" spans="1:7" ht="27.75" customHeight="1">
      <c r="B2" s="7"/>
      <c r="D2" s="5"/>
      <c r="E2" s="8"/>
      <c r="F2" s="9"/>
      <c r="G2" s="142" t="s">
        <v>0</v>
      </c>
    </row>
    <row r="3" spans="1:7" ht="23.25" customHeight="1">
      <c r="B3" s="10"/>
      <c r="D3" s="5"/>
      <c r="E3" s="5"/>
      <c r="F3" s="6"/>
      <c r="G3" s="143" t="s">
        <v>1</v>
      </c>
    </row>
    <row r="4" spans="1:7" ht="22.5" customHeight="1">
      <c r="B4" s="10"/>
      <c r="C4"/>
      <c r="D4" s="5"/>
      <c r="E4" s="5"/>
      <c r="F4" s="6"/>
      <c r="G4" s="143" t="s">
        <v>67</v>
      </c>
    </row>
    <row r="5" spans="1:7" ht="27.75" customHeight="1">
      <c r="B5" s="130"/>
      <c r="C5" s="187"/>
      <c r="D5" s="5"/>
      <c r="E5" s="5"/>
      <c r="F5" s="6"/>
      <c r="G5" s="142" t="s">
        <v>72</v>
      </c>
    </row>
    <row r="6" spans="1:7" ht="27.75" customHeight="1">
      <c r="B6" s="11"/>
      <c r="C6" s="188"/>
      <c r="D6" s="12"/>
    </row>
    <row r="7" spans="1:7" ht="35.25" customHeight="1">
      <c r="C7" s="188"/>
      <c r="D7" s="12"/>
      <c r="G7" s="216" t="s">
        <v>212</v>
      </c>
    </row>
    <row r="8" spans="1:7" ht="48" customHeight="1">
      <c r="B8" s="13" t="s">
        <v>168</v>
      </c>
      <c r="C8" s="189"/>
      <c r="D8" s="12"/>
    </row>
    <row r="9" spans="1:7" ht="31.5" customHeight="1">
      <c r="B9" s="14"/>
      <c r="C9" s="14"/>
      <c r="D9" s="132" t="s">
        <v>73</v>
      </c>
      <c r="E9" s="255"/>
      <c r="F9" s="255"/>
      <c r="G9" s="255"/>
    </row>
    <row r="10" spans="1:7" ht="53.25" customHeight="1" thickBot="1">
      <c r="A10" s="256" t="s">
        <v>62</v>
      </c>
      <c r="B10" s="256"/>
      <c r="C10" s="256"/>
      <c r="D10" s="257"/>
      <c r="E10" s="257"/>
      <c r="F10" s="257"/>
      <c r="G10" s="257"/>
    </row>
    <row r="11" spans="1:7" ht="30" customHeight="1" thickTop="1">
      <c r="B11" s="15"/>
      <c r="C11" s="14"/>
      <c r="D11" s="207" t="s">
        <v>2</v>
      </c>
      <c r="E11" s="258"/>
      <c r="F11" s="258"/>
      <c r="G11" s="258"/>
    </row>
    <row r="12" spans="1:7" ht="47.85" customHeight="1">
      <c r="B12" s="19" t="s">
        <v>169</v>
      </c>
      <c r="C12"/>
      <c r="D12" s="208" t="s">
        <v>3</v>
      </c>
      <c r="E12" s="258"/>
      <c r="F12" s="258"/>
      <c r="G12" s="258"/>
    </row>
    <row r="13" spans="1:7" ht="33.75">
      <c r="A13" s="18"/>
      <c r="C13" s="20"/>
      <c r="D13" s="21"/>
      <c r="E13" s="5"/>
      <c r="F13" s="22"/>
      <c r="G13" s="22"/>
    </row>
    <row r="14" spans="1:7" ht="31.5">
      <c r="A14" s="18"/>
      <c r="B14" s="23" t="s">
        <v>4</v>
      </c>
      <c r="C14" s="226" t="s">
        <v>5</v>
      </c>
      <c r="D14" s="226"/>
      <c r="E14" s="226"/>
      <c r="F14" s="226"/>
      <c r="G14" s="226"/>
    </row>
    <row r="15" spans="1:7" s="26" customFormat="1" ht="31.5">
      <c r="A15" s="24"/>
      <c r="B15" s="25" t="s">
        <v>6</v>
      </c>
      <c r="C15" s="227" t="s">
        <v>7</v>
      </c>
      <c r="D15" s="227"/>
      <c r="E15" s="227"/>
      <c r="F15" s="227"/>
      <c r="G15" s="227"/>
    </row>
    <row r="16" spans="1:7" s="26" customFormat="1" ht="31.5">
      <c r="A16" s="24"/>
      <c r="B16" s="25" t="s">
        <v>93</v>
      </c>
      <c r="C16" s="232" t="s">
        <v>92</v>
      </c>
      <c r="D16" s="232"/>
      <c r="E16" s="232"/>
      <c r="F16" s="232"/>
      <c r="G16" s="232"/>
    </row>
    <row r="17" spans="1:7" s="26" customFormat="1" ht="31.5">
      <c r="A17" s="24"/>
      <c r="B17" s="25" t="s">
        <v>94</v>
      </c>
      <c r="C17" s="232" t="s">
        <v>10</v>
      </c>
      <c r="D17" s="232"/>
      <c r="E17" s="232"/>
      <c r="F17" s="232"/>
      <c r="G17" s="232"/>
    </row>
    <row r="18" spans="1:7" s="26" customFormat="1" ht="31.5">
      <c r="A18" s="24"/>
      <c r="B18" s="185" t="s">
        <v>96</v>
      </c>
      <c r="C18" s="253" t="s">
        <v>95</v>
      </c>
      <c r="D18" s="253"/>
      <c r="E18" s="253"/>
      <c r="F18" s="253"/>
      <c r="G18" s="253"/>
    </row>
    <row r="19" spans="1:7" s="26" customFormat="1" ht="37.5" customHeight="1">
      <c r="A19" s="24"/>
      <c r="B19" s="185" t="s">
        <v>202</v>
      </c>
      <c r="C19" s="253" t="s">
        <v>203</v>
      </c>
      <c r="D19" s="253"/>
      <c r="E19" s="253"/>
      <c r="F19" s="253"/>
      <c r="G19" s="253"/>
    </row>
    <row r="20" spans="1:7" s="26" customFormat="1" ht="31.5">
      <c r="A20" s="24"/>
      <c r="B20" s="185" t="s">
        <v>206</v>
      </c>
      <c r="C20" s="259" t="s">
        <v>125</v>
      </c>
      <c r="D20" s="253"/>
      <c r="E20" s="253"/>
      <c r="F20" s="253"/>
      <c r="G20" s="253"/>
    </row>
    <row r="21" spans="1:7" s="28" customFormat="1" ht="16.5" customHeight="1">
      <c r="A21" s="27"/>
      <c r="B21" s="111"/>
      <c r="C21" s="154"/>
      <c r="D21" s="154"/>
      <c r="E21" s="154"/>
      <c r="F21" s="154"/>
      <c r="G21" s="154"/>
    </row>
    <row r="22" spans="1:7" s="26" customFormat="1" ht="28.35" customHeight="1">
      <c r="A22" s="24"/>
      <c r="B22" s="23" t="s">
        <v>11</v>
      </c>
      <c r="C22" s="226" t="s">
        <v>12</v>
      </c>
      <c r="D22" s="226"/>
      <c r="E22" s="226"/>
      <c r="F22" s="226"/>
      <c r="G22" s="226"/>
    </row>
    <row r="23" spans="1:7" s="26" customFormat="1" ht="31.5">
      <c r="A23" s="24"/>
      <c r="B23" s="25" t="s">
        <v>6</v>
      </c>
      <c r="C23" s="227" t="s">
        <v>7</v>
      </c>
      <c r="D23" s="227"/>
      <c r="E23" s="227"/>
      <c r="F23" s="227"/>
      <c r="G23" s="227"/>
    </row>
    <row r="24" spans="1:7" s="26" customFormat="1" ht="31.5">
      <c r="A24" s="24"/>
      <c r="B24" s="25" t="s">
        <v>8</v>
      </c>
      <c r="C24" s="232" t="s">
        <v>9</v>
      </c>
      <c r="D24" s="232"/>
      <c r="E24" s="232"/>
      <c r="F24" s="232"/>
      <c r="G24" s="232"/>
    </row>
    <row r="25" spans="1:7" s="26" customFormat="1" ht="31.5">
      <c r="A25" s="24"/>
      <c r="B25" s="186" t="s">
        <v>91</v>
      </c>
      <c r="C25" s="253" t="s">
        <v>13</v>
      </c>
      <c r="D25" s="253"/>
      <c r="E25" s="253"/>
      <c r="F25" s="253"/>
      <c r="G25" s="253"/>
    </row>
    <row r="26" spans="1:7" s="26" customFormat="1" ht="31.5">
      <c r="A26" s="24"/>
      <c r="B26" s="185" t="s">
        <v>14</v>
      </c>
      <c r="C26" s="253" t="s">
        <v>15</v>
      </c>
      <c r="D26" s="253"/>
      <c r="E26" s="253"/>
      <c r="F26" s="253"/>
      <c r="G26" s="253"/>
    </row>
    <row r="27" spans="1:7" s="26" customFormat="1" ht="31.5">
      <c r="A27" s="24"/>
      <c r="B27" s="25" t="s">
        <v>171</v>
      </c>
      <c r="C27" s="232" t="s">
        <v>172</v>
      </c>
      <c r="D27" s="232"/>
      <c r="E27" s="232"/>
      <c r="F27" s="232"/>
      <c r="G27" s="232"/>
    </row>
    <row r="28" spans="1:7" s="26" customFormat="1" ht="31.5">
      <c r="A28" s="24"/>
      <c r="B28" s="25" t="s">
        <v>114</v>
      </c>
      <c r="C28" s="232" t="s">
        <v>115</v>
      </c>
      <c r="D28" s="232"/>
      <c r="E28" s="232"/>
      <c r="F28" s="232"/>
      <c r="G28" s="232"/>
    </row>
    <row r="29" spans="1:7" s="26" customFormat="1" ht="65.25" customHeight="1">
      <c r="A29" s="24"/>
      <c r="B29" s="25" t="s">
        <v>142</v>
      </c>
      <c r="C29" s="232" t="s">
        <v>143</v>
      </c>
      <c r="D29" s="232"/>
      <c r="E29" s="232"/>
      <c r="F29" s="232"/>
      <c r="G29" s="232"/>
    </row>
    <row r="30" spans="1:7" s="26" customFormat="1" ht="65.25" customHeight="1">
      <c r="A30" s="24"/>
      <c r="B30" s="25" t="s">
        <v>98</v>
      </c>
      <c r="C30" s="232" t="s">
        <v>97</v>
      </c>
      <c r="D30" s="232"/>
      <c r="E30" s="232"/>
      <c r="F30" s="232"/>
      <c r="G30" s="232"/>
    </row>
    <row r="31" spans="1:7" s="26" customFormat="1" ht="31.5">
      <c r="A31" s="24"/>
      <c r="B31" s="185" t="s">
        <v>99</v>
      </c>
      <c r="C31" s="253" t="s">
        <v>100</v>
      </c>
      <c r="D31" s="253"/>
      <c r="E31" s="253"/>
      <c r="F31" s="253"/>
      <c r="G31" s="253"/>
    </row>
    <row r="32" spans="1:7" s="26" customFormat="1" ht="63">
      <c r="A32" s="24"/>
      <c r="B32" s="185" t="s">
        <v>173</v>
      </c>
      <c r="C32" s="253" t="s">
        <v>174</v>
      </c>
      <c r="D32" s="253"/>
      <c r="E32" s="253"/>
      <c r="F32" s="253"/>
      <c r="G32" s="253"/>
    </row>
    <row r="33" spans="1:7" s="26" customFormat="1" ht="12" customHeight="1">
      <c r="A33" s="24"/>
      <c r="B33" s="231"/>
      <c r="C33" s="231"/>
      <c r="D33" s="231"/>
      <c r="E33" s="231"/>
      <c r="F33" s="231"/>
      <c r="G33" s="231"/>
    </row>
    <row r="34" spans="1:7" s="26" customFormat="1" ht="28.35" customHeight="1">
      <c r="A34" s="24"/>
      <c r="B34" s="23" t="s">
        <v>16</v>
      </c>
      <c r="C34" s="226" t="s">
        <v>17</v>
      </c>
      <c r="D34" s="226"/>
      <c r="E34" s="226"/>
      <c r="F34" s="226"/>
      <c r="G34" s="226"/>
    </row>
    <row r="35" spans="1:7" s="26" customFormat="1" ht="31.5">
      <c r="A35" s="24"/>
      <c r="B35" s="25" t="s">
        <v>84</v>
      </c>
      <c r="C35" s="227" t="s">
        <v>83</v>
      </c>
      <c r="D35" s="227"/>
      <c r="E35" s="227"/>
      <c r="F35" s="227"/>
      <c r="G35" s="227"/>
    </row>
    <row r="36" spans="1:7" s="26" customFormat="1" ht="31.5">
      <c r="A36" s="24"/>
      <c r="B36" s="185" t="s">
        <v>117</v>
      </c>
      <c r="C36" s="253" t="s">
        <v>116</v>
      </c>
      <c r="D36" s="253"/>
      <c r="E36" s="253"/>
      <c r="F36" s="253"/>
      <c r="G36" s="253"/>
    </row>
    <row r="37" spans="1:7" s="26" customFormat="1" ht="42.75" customHeight="1">
      <c r="A37" s="24"/>
      <c r="B37" s="25" t="s">
        <v>176</v>
      </c>
      <c r="C37" s="232" t="s">
        <v>175</v>
      </c>
      <c r="D37" s="232"/>
      <c r="E37" s="232"/>
      <c r="F37" s="232"/>
      <c r="G37" s="232"/>
    </row>
    <row r="38" spans="1:7" s="26" customFormat="1" ht="36" customHeight="1">
      <c r="A38" s="24"/>
      <c r="B38" s="25" t="s">
        <v>85</v>
      </c>
      <c r="C38" s="232" t="s">
        <v>19</v>
      </c>
      <c r="D38" s="232"/>
      <c r="E38" s="232"/>
      <c r="F38" s="232"/>
      <c r="G38" s="232"/>
    </row>
    <row r="39" spans="1:7" s="26" customFormat="1" ht="33.75" customHeight="1">
      <c r="A39" s="24"/>
      <c r="B39" s="25" t="s">
        <v>101</v>
      </c>
      <c r="C39" s="232" t="s">
        <v>102</v>
      </c>
      <c r="D39" s="232"/>
      <c r="E39" s="232"/>
      <c r="F39" s="232"/>
      <c r="G39" s="232"/>
    </row>
    <row r="40" spans="1:7" s="26" customFormat="1" ht="93.75" customHeight="1">
      <c r="A40" s="24"/>
      <c r="B40" s="206" t="s">
        <v>207</v>
      </c>
      <c r="C40" s="254" t="s">
        <v>208</v>
      </c>
      <c r="D40" s="254"/>
      <c r="E40" s="254"/>
      <c r="F40" s="254"/>
      <c r="G40" s="254"/>
    </row>
    <row r="41" spans="1:7" s="26" customFormat="1" ht="7.5" customHeight="1">
      <c r="A41" s="24"/>
      <c r="B41" s="25"/>
      <c r="C41" s="25"/>
      <c r="D41" s="25"/>
      <c r="E41" s="25"/>
      <c r="F41" s="25"/>
      <c r="G41" s="25"/>
    </row>
    <row r="42" spans="1:7" s="26" customFormat="1" ht="28.35" customHeight="1">
      <c r="A42" s="24"/>
      <c r="B42" s="23" t="s">
        <v>104</v>
      </c>
      <c r="C42" s="226" t="s">
        <v>18</v>
      </c>
      <c r="D42" s="226"/>
      <c r="E42" s="226"/>
      <c r="F42" s="226"/>
      <c r="G42" s="226"/>
    </row>
    <row r="43" spans="1:7" s="26" customFormat="1" ht="33.75" customHeight="1">
      <c r="A43" s="24"/>
      <c r="B43" s="25" t="s">
        <v>126</v>
      </c>
      <c r="C43" s="232" t="s">
        <v>103</v>
      </c>
      <c r="D43" s="232"/>
      <c r="E43" s="232"/>
      <c r="F43" s="232"/>
      <c r="G43" s="232"/>
    </row>
    <row r="44" spans="1:7" s="26" customFormat="1" ht="31.5">
      <c r="A44" s="24"/>
      <c r="B44" s="25" t="s">
        <v>140</v>
      </c>
      <c r="C44" s="232" t="s">
        <v>139</v>
      </c>
      <c r="D44" s="232"/>
      <c r="E44" s="232"/>
      <c r="F44" s="232"/>
      <c r="G44" s="232"/>
    </row>
    <row r="45" spans="1:7" s="26" customFormat="1" ht="31.5">
      <c r="A45" s="24"/>
      <c r="B45" s="25" t="s">
        <v>106</v>
      </c>
      <c r="C45" s="232" t="s">
        <v>105</v>
      </c>
      <c r="D45" s="232"/>
      <c r="E45" s="232"/>
      <c r="F45" s="232"/>
      <c r="G45" s="232"/>
    </row>
    <row r="46" spans="1:7" s="26" customFormat="1" ht="36" customHeight="1">
      <c r="A46" s="24"/>
      <c r="B46" s="185" t="s">
        <v>144</v>
      </c>
      <c r="C46" s="253" t="s">
        <v>145</v>
      </c>
      <c r="D46" s="253"/>
      <c r="E46" s="253"/>
      <c r="F46" s="253"/>
      <c r="G46" s="253"/>
    </row>
    <row r="47" spans="1:7" s="26" customFormat="1" ht="36" customHeight="1">
      <c r="A47" s="24"/>
      <c r="B47" s="185" t="s">
        <v>177</v>
      </c>
      <c r="C47" s="253" t="s">
        <v>178</v>
      </c>
      <c r="D47" s="253"/>
      <c r="E47" s="253"/>
      <c r="F47" s="253"/>
      <c r="G47" s="253"/>
    </row>
    <row r="48" spans="1:7" s="26" customFormat="1" ht="31.5">
      <c r="A48" s="24"/>
      <c r="B48" s="25" t="s">
        <v>147</v>
      </c>
      <c r="C48" s="232" t="s">
        <v>146</v>
      </c>
      <c r="D48" s="232"/>
      <c r="E48" s="232"/>
      <c r="F48" s="232"/>
      <c r="G48" s="232"/>
    </row>
    <row r="49" spans="1:7" s="26" customFormat="1" ht="31.5">
      <c r="A49" s="24"/>
      <c r="B49" s="25" t="s">
        <v>108</v>
      </c>
      <c r="C49" s="232" t="s">
        <v>107</v>
      </c>
      <c r="D49" s="232"/>
      <c r="E49" s="232"/>
      <c r="F49" s="232"/>
      <c r="G49" s="232"/>
    </row>
    <row r="50" spans="1:7" s="26" customFormat="1" ht="31.5">
      <c r="A50" s="24"/>
      <c r="B50" s="25" t="s">
        <v>85</v>
      </c>
      <c r="C50" s="232" t="s">
        <v>19</v>
      </c>
      <c r="D50" s="232"/>
      <c r="E50" s="232"/>
      <c r="F50" s="232"/>
      <c r="G50" s="232"/>
    </row>
    <row r="51" spans="1:7" s="26" customFormat="1" ht="12" customHeight="1">
      <c r="A51" s="24"/>
      <c r="B51" s="231"/>
      <c r="C51" s="231"/>
      <c r="D51" s="231"/>
      <c r="E51" s="231"/>
      <c r="F51" s="231"/>
      <c r="G51" s="231"/>
    </row>
    <row r="52" spans="1:7" s="26" customFormat="1" ht="28.35" customHeight="1">
      <c r="A52" s="24"/>
      <c r="B52" s="23" t="s">
        <v>20</v>
      </c>
      <c r="C52" s="226" t="s">
        <v>21</v>
      </c>
      <c r="D52" s="226"/>
      <c r="E52" s="226"/>
      <c r="F52" s="226"/>
      <c r="G52" s="226"/>
    </row>
    <row r="53" spans="1:7" s="26" customFormat="1" ht="31.5">
      <c r="A53" s="24"/>
      <c r="B53" s="25" t="s">
        <v>110</v>
      </c>
      <c r="C53" s="227" t="s">
        <v>109</v>
      </c>
      <c r="D53" s="227"/>
      <c r="E53" s="227"/>
      <c r="F53" s="227"/>
      <c r="G53" s="227"/>
    </row>
    <row r="54" spans="1:7" s="26" customFormat="1" ht="31.5">
      <c r="A54" s="24"/>
      <c r="B54" s="190" t="s">
        <v>22</v>
      </c>
      <c r="C54" s="253" t="s">
        <v>179</v>
      </c>
      <c r="D54" s="253"/>
      <c r="E54" s="253"/>
      <c r="F54" s="253"/>
      <c r="G54" s="253"/>
    </row>
    <row r="55" spans="1:7" s="26" customFormat="1" ht="31.5">
      <c r="A55" s="24"/>
      <c r="B55" s="25" t="s">
        <v>23</v>
      </c>
      <c r="C55" s="232" t="s">
        <v>24</v>
      </c>
      <c r="D55" s="232"/>
      <c r="E55" s="232"/>
      <c r="F55" s="232"/>
      <c r="G55" s="232"/>
    </row>
    <row r="56" spans="1:7" s="26" customFormat="1" ht="31.5">
      <c r="A56" s="24"/>
      <c r="B56" s="25" t="s">
        <v>111</v>
      </c>
      <c r="C56" s="232" t="s">
        <v>25</v>
      </c>
      <c r="D56" s="232"/>
      <c r="E56" s="232"/>
      <c r="F56" s="232"/>
      <c r="G56" s="232"/>
    </row>
    <row r="57" spans="1:7" s="26" customFormat="1" ht="31.5">
      <c r="A57" s="24"/>
      <c r="B57" s="25" t="s">
        <v>86</v>
      </c>
      <c r="C57" s="232" t="s">
        <v>87</v>
      </c>
      <c r="D57" s="232"/>
      <c r="E57" s="232"/>
      <c r="F57" s="232"/>
      <c r="G57" s="232"/>
    </row>
    <row r="58" spans="1:7" s="26" customFormat="1" ht="31.5">
      <c r="A58" s="24"/>
      <c r="B58" s="25" t="s">
        <v>112</v>
      </c>
      <c r="C58" s="232" t="s">
        <v>127</v>
      </c>
      <c r="D58" s="232"/>
      <c r="E58" s="232"/>
      <c r="F58" s="232"/>
      <c r="G58" s="232"/>
    </row>
    <row r="59" spans="1:7" s="26" customFormat="1" ht="31.5">
      <c r="A59" s="24"/>
      <c r="B59" s="25" t="s">
        <v>200</v>
      </c>
      <c r="C59" s="232" t="s">
        <v>201</v>
      </c>
      <c r="D59" s="232"/>
      <c r="E59" s="232"/>
      <c r="F59" s="232"/>
      <c r="G59" s="232"/>
    </row>
    <row r="60" spans="1:7" s="26" customFormat="1" ht="31.5">
      <c r="A60" s="24"/>
      <c r="B60" s="25" t="s">
        <v>89</v>
      </c>
      <c r="C60" s="232" t="s">
        <v>88</v>
      </c>
      <c r="D60" s="232"/>
      <c r="E60" s="232"/>
      <c r="F60" s="232"/>
      <c r="G60" s="232"/>
    </row>
    <row r="61" spans="1:7" s="26" customFormat="1" ht="31.5">
      <c r="A61" s="24"/>
      <c r="B61" s="25" t="s">
        <v>128</v>
      </c>
      <c r="C61" s="232" t="s">
        <v>113</v>
      </c>
      <c r="D61" s="232"/>
      <c r="E61" s="232"/>
      <c r="F61" s="232"/>
      <c r="G61" s="232"/>
    </row>
    <row r="62" spans="1:7" s="26" customFormat="1" ht="12.75" customHeight="1">
      <c r="A62" s="24"/>
      <c r="B62" s="231"/>
      <c r="C62" s="231"/>
      <c r="D62" s="231"/>
      <c r="E62" s="231"/>
      <c r="F62" s="231"/>
      <c r="G62" s="231"/>
    </row>
    <row r="63" spans="1:7" s="35" customFormat="1" ht="6.75" customHeight="1">
      <c r="A63" s="18"/>
      <c r="B63" s="29"/>
      <c r="C63" s="30"/>
      <c r="D63" s="31"/>
      <c r="E63" s="32"/>
      <c r="F63" s="33"/>
      <c r="G63" s="34"/>
    </row>
    <row r="64" spans="1:7" s="35" customFormat="1" ht="3" customHeight="1">
      <c r="A64" s="18"/>
      <c r="B64" s="29"/>
      <c r="C64" s="30"/>
      <c r="D64" s="31"/>
      <c r="E64" s="32"/>
      <c r="F64" s="33"/>
      <c r="G64" s="34"/>
    </row>
    <row r="65" spans="1:7" s="35" customFormat="1" ht="45.75" customHeight="1">
      <c r="A65" s="18"/>
      <c r="B65" s="248" t="s">
        <v>26</v>
      </c>
      <c r="C65" s="249"/>
      <c r="D65" s="249"/>
      <c r="E65" s="249"/>
      <c r="F65" s="131"/>
      <c r="G65" s="192">
        <v>59990</v>
      </c>
    </row>
    <row r="66" spans="1:7" s="26" customFormat="1" ht="8.4499999999999993" customHeight="1">
      <c r="A66" s="24"/>
      <c r="B66" s="250"/>
      <c r="C66" s="250"/>
      <c r="D66" s="250"/>
      <c r="E66" s="250"/>
      <c r="F66" s="250"/>
      <c r="G66" s="250"/>
    </row>
    <row r="67" spans="1:7" s="35" customFormat="1" ht="7.5" customHeight="1">
      <c r="A67" s="252"/>
      <c r="B67" s="252"/>
      <c r="C67" s="252"/>
      <c r="D67" s="252"/>
      <c r="E67" s="252"/>
      <c r="F67" s="252"/>
      <c r="G67" s="252"/>
    </row>
    <row r="68" spans="1:7" s="35" customFormat="1" ht="22.5" customHeight="1">
      <c r="A68" s="1"/>
      <c r="B68" s="4"/>
      <c r="C68" s="2"/>
      <c r="D68" s="5"/>
      <c r="F68" s="6"/>
      <c r="G68" s="141" t="s">
        <v>66</v>
      </c>
    </row>
    <row r="69" spans="1:7" ht="25.5" customHeight="1">
      <c r="B69" s="7"/>
      <c r="C69" s="130"/>
      <c r="D69" s="5"/>
      <c r="E69" s="8"/>
      <c r="F69" s="9"/>
      <c r="G69" s="142" t="s">
        <v>0</v>
      </c>
    </row>
    <row r="70" spans="1:7" ht="24" customHeight="1">
      <c r="B70" s="10"/>
      <c r="D70" s="5"/>
      <c r="E70" s="5"/>
      <c r="F70" s="6"/>
      <c r="G70" s="143" t="s">
        <v>1</v>
      </c>
    </row>
    <row r="71" spans="1:7" ht="23.25" customHeight="1">
      <c r="B71" s="10"/>
      <c r="C71"/>
      <c r="D71" s="5"/>
      <c r="E71" s="5"/>
      <c r="F71" s="6"/>
      <c r="G71" s="143" t="s">
        <v>68</v>
      </c>
    </row>
    <row r="72" spans="1:7" ht="23.25" customHeight="1">
      <c r="B72" s="10"/>
      <c r="C72"/>
      <c r="D72" s="5"/>
      <c r="E72" s="5"/>
      <c r="F72" s="6"/>
      <c r="G72" s="142" t="s">
        <v>72</v>
      </c>
    </row>
    <row r="73" spans="1:7" s="35" customFormat="1" ht="43.5" customHeight="1">
      <c r="A73" s="18"/>
      <c r="B73" s="36"/>
      <c r="C73" s="37"/>
      <c r="D73" s="38"/>
      <c r="E73" s="39"/>
      <c r="F73" s="18"/>
      <c r="G73" s="40"/>
    </row>
    <row r="74" spans="1:7" ht="30" customHeight="1">
      <c r="B74" s="14"/>
      <c r="C74" s="14"/>
      <c r="D74" s="133" t="s">
        <v>73</v>
      </c>
      <c r="E74" s="228">
        <f>E9</f>
        <v>0</v>
      </c>
      <c r="F74" s="228"/>
      <c r="G74" s="228"/>
    </row>
    <row r="75" spans="1:7" ht="79.5" customHeight="1" thickBot="1">
      <c r="A75" s="229" t="str">
        <f>A10</f>
        <v xml:space="preserve">ORDER FORM           FORMULARZ ZAMÓWIENIOWY     </v>
      </c>
      <c r="B75" s="229"/>
      <c r="C75" s="229"/>
      <c r="D75" s="229"/>
      <c r="E75" s="229"/>
      <c r="F75" s="229"/>
      <c r="G75" s="229"/>
    </row>
    <row r="76" spans="1:7" ht="30" customHeight="1" thickTop="1">
      <c r="B76" s="15"/>
      <c r="C76" s="14"/>
      <c r="D76" s="217" t="s">
        <v>2</v>
      </c>
      <c r="E76" s="230"/>
      <c r="F76" s="230"/>
      <c r="G76" s="230"/>
    </row>
    <row r="77" spans="1:7" ht="46.7" customHeight="1">
      <c r="B77" s="41" t="s">
        <v>170</v>
      </c>
      <c r="C77" s="14"/>
      <c r="D77" s="211" t="s">
        <v>3</v>
      </c>
      <c r="E77" s="258"/>
      <c r="F77" s="258"/>
      <c r="G77" s="258"/>
    </row>
    <row r="78" spans="1:7" ht="46.7" customHeight="1">
      <c r="B78" s="41"/>
      <c r="C78" s="14"/>
      <c r="D78" s="144"/>
      <c r="E78" s="16"/>
      <c r="F78" s="16"/>
      <c r="G78" s="16"/>
    </row>
    <row r="79" spans="1:7" ht="21" customHeight="1">
      <c r="A79" s="18"/>
      <c r="B79" s="17"/>
      <c r="C79" s="42"/>
      <c r="D79" s="43"/>
      <c r="E79" s="44"/>
      <c r="F79" s="44"/>
      <c r="G79" s="44"/>
    </row>
    <row r="80" spans="1:7" ht="48" customHeight="1">
      <c r="A80" s="45" t="s">
        <v>27</v>
      </c>
      <c r="B80" s="267" t="s">
        <v>129</v>
      </c>
      <c r="C80" s="267"/>
      <c r="D80" s="46" t="s">
        <v>28</v>
      </c>
      <c r="E80" s="47" t="s">
        <v>29</v>
      </c>
      <c r="F80" s="48"/>
      <c r="G80" s="49" t="s">
        <v>30</v>
      </c>
    </row>
    <row r="81" spans="1:7" ht="105.75" customHeight="1">
      <c r="A81" s="50">
        <v>1</v>
      </c>
      <c r="B81" s="265" t="s">
        <v>165</v>
      </c>
      <c r="C81" s="265"/>
      <c r="D81" s="51">
        <v>1282</v>
      </c>
      <c r="E81" s="52"/>
      <c r="F81" s="53">
        <f t="shared" ref="F81:F88" si="0">IF(E81&gt;=1,1,0)</f>
        <v>0</v>
      </c>
      <c r="G81" s="54">
        <f t="shared" ref="G81:G88" si="1">D81*F81</f>
        <v>0</v>
      </c>
    </row>
    <row r="82" spans="1:7" ht="54.95" customHeight="1">
      <c r="A82" s="50">
        <v>2</v>
      </c>
      <c r="B82" s="268" t="s">
        <v>166</v>
      </c>
      <c r="C82" s="269"/>
      <c r="D82" s="51">
        <v>1578</v>
      </c>
      <c r="E82" s="52"/>
      <c r="F82" s="55">
        <f t="shared" si="0"/>
        <v>0</v>
      </c>
      <c r="G82" s="56">
        <f t="shared" si="1"/>
        <v>0</v>
      </c>
    </row>
    <row r="83" spans="1:7" s="60" customFormat="1" ht="54.95" customHeight="1">
      <c r="A83" s="57">
        <v>3</v>
      </c>
      <c r="B83" s="270" t="s">
        <v>148</v>
      </c>
      <c r="C83" s="271"/>
      <c r="D83" s="64">
        <v>164</v>
      </c>
      <c r="E83" s="58"/>
      <c r="F83" s="55">
        <f t="shared" si="0"/>
        <v>0</v>
      </c>
      <c r="G83" s="59">
        <f t="shared" si="1"/>
        <v>0</v>
      </c>
    </row>
    <row r="84" spans="1:7" s="60" customFormat="1" ht="54.95" customHeight="1">
      <c r="A84" s="57">
        <v>4</v>
      </c>
      <c r="B84" s="224" t="s">
        <v>167</v>
      </c>
      <c r="C84" s="225"/>
      <c r="D84" s="64">
        <v>427</v>
      </c>
      <c r="E84" s="58"/>
      <c r="F84" s="55">
        <f t="shared" si="0"/>
        <v>0</v>
      </c>
      <c r="G84" s="59">
        <f t="shared" si="1"/>
        <v>0</v>
      </c>
    </row>
    <row r="85" spans="1:7" s="60" customFormat="1" ht="69.75" customHeight="1">
      <c r="A85" s="57">
        <v>5</v>
      </c>
      <c r="B85" s="224" t="s">
        <v>209</v>
      </c>
      <c r="C85" s="225"/>
      <c r="D85" s="64">
        <v>492</v>
      </c>
      <c r="E85" s="58"/>
      <c r="F85" s="55">
        <f t="shared" si="0"/>
        <v>0</v>
      </c>
      <c r="G85" s="59">
        <f t="shared" si="1"/>
        <v>0</v>
      </c>
    </row>
    <row r="86" spans="1:7" s="60" customFormat="1" ht="69.75" customHeight="1">
      <c r="A86" s="57">
        <v>6</v>
      </c>
      <c r="B86" s="224" t="s">
        <v>185</v>
      </c>
      <c r="C86" s="251"/>
      <c r="D86" s="64">
        <v>492</v>
      </c>
      <c r="E86" s="58"/>
      <c r="F86" s="55">
        <f t="shared" si="0"/>
        <v>0</v>
      </c>
      <c r="G86" s="59">
        <f t="shared" si="1"/>
        <v>0</v>
      </c>
    </row>
    <row r="87" spans="1:7" s="60" customFormat="1" ht="70.5" customHeight="1">
      <c r="A87" s="57">
        <v>7</v>
      </c>
      <c r="B87" s="276" t="s">
        <v>149</v>
      </c>
      <c r="C87" s="277"/>
      <c r="D87" s="64">
        <v>723</v>
      </c>
      <c r="E87" s="58"/>
      <c r="F87" s="61">
        <f t="shared" si="0"/>
        <v>0</v>
      </c>
      <c r="G87" s="59">
        <f t="shared" si="1"/>
        <v>0</v>
      </c>
    </row>
    <row r="88" spans="1:7" s="60" customFormat="1" ht="70.5" customHeight="1">
      <c r="A88" s="57">
        <v>8</v>
      </c>
      <c r="B88" s="209" t="s">
        <v>151</v>
      </c>
      <c r="C88" s="210"/>
      <c r="D88" s="64">
        <v>558</v>
      </c>
      <c r="E88" s="58"/>
      <c r="F88" s="61">
        <f t="shared" si="0"/>
        <v>0</v>
      </c>
      <c r="G88" s="59">
        <f t="shared" si="1"/>
        <v>0</v>
      </c>
    </row>
    <row r="89" spans="1:7" ht="54.95" customHeight="1">
      <c r="A89" s="50"/>
      <c r="B89" s="278" t="s">
        <v>150</v>
      </c>
      <c r="C89" s="279"/>
      <c r="D89" s="279"/>
      <c r="E89" s="279"/>
      <c r="F89" s="279"/>
      <c r="G89" s="280"/>
    </row>
    <row r="90" spans="1:7" ht="113.25" customHeight="1">
      <c r="A90" s="63">
        <v>9</v>
      </c>
      <c r="B90" s="268" t="s">
        <v>152</v>
      </c>
      <c r="C90" s="269"/>
      <c r="D90" s="51">
        <v>1578</v>
      </c>
      <c r="E90" s="52"/>
      <c r="F90" s="62">
        <f t="shared" ref="F90:F98" si="2">IF(E90&gt;=1,1,0)</f>
        <v>0</v>
      </c>
      <c r="G90" s="59">
        <f t="shared" ref="G90:G98" si="3">D90*F90</f>
        <v>0</v>
      </c>
    </row>
    <row r="91" spans="1:7" ht="98.25" customHeight="1">
      <c r="A91" s="63">
        <v>10</v>
      </c>
      <c r="B91" s="268" t="s">
        <v>210</v>
      </c>
      <c r="C91" s="269"/>
      <c r="D91" s="51">
        <v>427</v>
      </c>
      <c r="E91" s="52"/>
      <c r="F91" s="62">
        <f t="shared" si="2"/>
        <v>0</v>
      </c>
      <c r="G91" s="59">
        <f t="shared" si="3"/>
        <v>0</v>
      </c>
    </row>
    <row r="92" spans="1:7" ht="71.25" customHeight="1">
      <c r="A92" s="63">
        <v>11</v>
      </c>
      <c r="B92" s="268" t="s">
        <v>138</v>
      </c>
      <c r="C92" s="269"/>
      <c r="D92" s="51">
        <v>109</v>
      </c>
      <c r="E92" s="52"/>
      <c r="F92" s="62">
        <f t="shared" si="2"/>
        <v>0</v>
      </c>
      <c r="G92" s="59">
        <f t="shared" si="3"/>
        <v>0</v>
      </c>
    </row>
    <row r="93" spans="1:7" s="60" customFormat="1" ht="65.25" customHeight="1">
      <c r="A93" s="63">
        <v>12</v>
      </c>
      <c r="B93" s="274" t="s">
        <v>180</v>
      </c>
      <c r="C93" s="275"/>
      <c r="D93" s="178">
        <v>302</v>
      </c>
      <c r="E93" s="58"/>
      <c r="F93" s="62">
        <f t="shared" si="2"/>
        <v>0</v>
      </c>
      <c r="G93" s="59">
        <f t="shared" si="3"/>
        <v>0</v>
      </c>
    </row>
    <row r="94" spans="1:7" ht="55.5" customHeight="1">
      <c r="A94" s="63">
        <v>13</v>
      </c>
      <c r="B94" s="272" t="s">
        <v>141</v>
      </c>
      <c r="C94" s="273"/>
      <c r="D94" s="51">
        <v>509</v>
      </c>
      <c r="E94" s="52"/>
      <c r="F94" s="62">
        <f t="shared" si="2"/>
        <v>0</v>
      </c>
      <c r="G94" s="59">
        <f t="shared" si="3"/>
        <v>0</v>
      </c>
    </row>
    <row r="95" spans="1:7" ht="55.5" customHeight="1">
      <c r="A95" s="63">
        <v>14</v>
      </c>
      <c r="B95" s="272" t="s">
        <v>181</v>
      </c>
      <c r="C95" s="273"/>
      <c r="D95" s="51">
        <v>492</v>
      </c>
      <c r="E95" s="52"/>
      <c r="F95" s="62">
        <f t="shared" si="2"/>
        <v>0</v>
      </c>
      <c r="G95" s="59">
        <f t="shared" si="3"/>
        <v>0</v>
      </c>
    </row>
    <row r="96" spans="1:7" ht="55.5" customHeight="1">
      <c r="A96" s="63">
        <v>15</v>
      </c>
      <c r="B96" s="272" t="s">
        <v>182</v>
      </c>
      <c r="C96" s="273"/>
      <c r="D96" s="51">
        <v>280</v>
      </c>
      <c r="E96" s="52"/>
      <c r="F96" s="62">
        <f t="shared" si="2"/>
        <v>0</v>
      </c>
      <c r="G96" s="59">
        <f t="shared" si="3"/>
        <v>0</v>
      </c>
    </row>
    <row r="97" spans="1:7" ht="55.5" customHeight="1">
      <c r="A97" s="63">
        <v>16</v>
      </c>
      <c r="B97" s="272" t="s">
        <v>183</v>
      </c>
      <c r="C97" s="273"/>
      <c r="D97" s="51">
        <v>723</v>
      </c>
      <c r="E97" s="52"/>
      <c r="F97" s="62">
        <f t="shared" si="2"/>
        <v>0</v>
      </c>
      <c r="G97" s="59">
        <f t="shared" si="3"/>
        <v>0</v>
      </c>
    </row>
    <row r="98" spans="1:7" ht="71.25" customHeight="1">
      <c r="A98" s="63">
        <v>17</v>
      </c>
      <c r="B98" s="272" t="s">
        <v>184</v>
      </c>
      <c r="C98" s="273"/>
      <c r="D98" s="51">
        <v>492</v>
      </c>
      <c r="E98" s="52"/>
      <c r="F98" s="62">
        <f t="shared" si="2"/>
        <v>0</v>
      </c>
      <c r="G98" s="59">
        <f t="shared" si="3"/>
        <v>0</v>
      </c>
    </row>
    <row r="99" spans="1:7" ht="54.95" customHeight="1">
      <c r="A99" s="147"/>
      <c r="B99" s="279" t="s">
        <v>153</v>
      </c>
      <c r="C99" s="279"/>
      <c r="D99" s="279"/>
      <c r="E99" s="279"/>
      <c r="F99" s="279"/>
      <c r="G99" s="280"/>
    </row>
    <row r="100" spans="1:7" ht="44.25" customHeight="1">
      <c r="A100" s="146">
        <v>18</v>
      </c>
      <c r="B100" s="265" t="s">
        <v>133</v>
      </c>
      <c r="C100" s="266"/>
      <c r="D100" s="51">
        <v>230</v>
      </c>
      <c r="E100" s="52"/>
      <c r="F100" s="62">
        <f>IF(E100&gt;=1,1,0)</f>
        <v>0</v>
      </c>
      <c r="G100" s="59">
        <f>D100*F100</f>
        <v>0</v>
      </c>
    </row>
    <row r="101" spans="1:7" ht="58.5" customHeight="1">
      <c r="A101" s="57">
        <v>19</v>
      </c>
      <c r="B101" s="276" t="s">
        <v>124</v>
      </c>
      <c r="C101" s="276"/>
      <c r="D101" s="51">
        <v>3386</v>
      </c>
      <c r="E101" s="52"/>
      <c r="F101" s="62">
        <f>IF(E101&gt;=1,1,0)</f>
        <v>0</v>
      </c>
      <c r="G101" s="59">
        <f>D101*F101</f>
        <v>0</v>
      </c>
    </row>
    <row r="102" spans="1:7" ht="73.5" customHeight="1">
      <c r="A102" s="57">
        <v>20</v>
      </c>
      <c r="B102" s="276" t="s">
        <v>186</v>
      </c>
      <c r="C102" s="276"/>
      <c r="D102" s="51">
        <v>361</v>
      </c>
      <c r="E102" s="52"/>
      <c r="F102" s="62">
        <f>IF(E102&gt;=1,1,0)</f>
        <v>0</v>
      </c>
      <c r="G102" s="59">
        <f>D102*F102</f>
        <v>0</v>
      </c>
    </row>
    <row r="103" spans="1:7" ht="66" customHeight="1">
      <c r="A103" s="57">
        <v>21</v>
      </c>
      <c r="B103" s="281" t="s">
        <v>134</v>
      </c>
      <c r="C103" s="282"/>
      <c r="D103" s="51">
        <v>756</v>
      </c>
      <c r="E103" s="52"/>
      <c r="F103" s="62">
        <f>IF(E103&gt;=1,1,0)</f>
        <v>0</v>
      </c>
      <c r="G103" s="59">
        <f>D103*F103</f>
        <v>0</v>
      </c>
    </row>
    <row r="104" spans="1:7" ht="54.95" customHeight="1">
      <c r="A104" s="50"/>
      <c r="B104" s="289" t="s">
        <v>130</v>
      </c>
      <c r="C104" s="290"/>
      <c r="D104" s="290"/>
      <c r="E104" s="290"/>
      <c r="F104" s="290"/>
      <c r="G104" s="291"/>
    </row>
    <row r="105" spans="1:7" ht="65.25" customHeight="1">
      <c r="A105" s="57">
        <v>22</v>
      </c>
      <c r="B105" s="283" t="s">
        <v>154</v>
      </c>
      <c r="C105" s="284"/>
      <c r="D105" s="64">
        <v>296</v>
      </c>
      <c r="E105" s="58"/>
      <c r="F105" s="62">
        <f>IF(E105&gt;=1,1,0)</f>
        <v>0</v>
      </c>
      <c r="G105" s="59">
        <f>D105*F105</f>
        <v>0</v>
      </c>
    </row>
    <row r="106" spans="1:7" s="60" customFormat="1" ht="56.65" customHeight="1">
      <c r="A106" s="57">
        <v>23</v>
      </c>
      <c r="B106" s="283" t="s">
        <v>187</v>
      </c>
      <c r="C106" s="284"/>
      <c r="D106" s="64">
        <v>1807</v>
      </c>
      <c r="E106" s="58"/>
      <c r="F106" s="62">
        <f t="shared" ref="F106:F116" si="4">IF(E106&gt;=1,1,0)</f>
        <v>0</v>
      </c>
      <c r="G106" s="59">
        <f t="shared" ref="G106:G114" si="5">D106*F106</f>
        <v>0</v>
      </c>
    </row>
    <row r="107" spans="1:7" ht="58.5" customHeight="1">
      <c r="A107" s="57">
        <v>24</v>
      </c>
      <c r="B107" s="292" t="s">
        <v>123</v>
      </c>
      <c r="C107" s="293"/>
      <c r="D107" s="51">
        <v>1840</v>
      </c>
      <c r="E107" s="52"/>
      <c r="F107" s="62">
        <f t="shared" si="4"/>
        <v>0</v>
      </c>
      <c r="G107" s="59">
        <f t="shared" si="5"/>
        <v>0</v>
      </c>
    </row>
    <row r="108" spans="1:7" ht="104.85" customHeight="1">
      <c r="A108" s="57">
        <v>25</v>
      </c>
      <c r="B108" s="272" t="s">
        <v>135</v>
      </c>
      <c r="C108" s="273"/>
      <c r="D108" s="51">
        <v>1150</v>
      </c>
      <c r="E108" s="58"/>
      <c r="F108" s="62">
        <f t="shared" si="4"/>
        <v>0</v>
      </c>
      <c r="G108" s="59">
        <f t="shared" si="5"/>
        <v>0</v>
      </c>
    </row>
    <row r="109" spans="1:7" ht="70.5" customHeight="1">
      <c r="A109" s="57">
        <v>26</v>
      </c>
      <c r="B109" s="276" t="s">
        <v>122</v>
      </c>
      <c r="C109" s="277"/>
      <c r="D109" s="51">
        <v>525</v>
      </c>
      <c r="E109" s="52"/>
      <c r="F109" s="62">
        <f t="shared" si="4"/>
        <v>0</v>
      </c>
      <c r="G109" s="59">
        <f t="shared" si="5"/>
        <v>0</v>
      </c>
    </row>
    <row r="110" spans="1:7" s="60" customFormat="1" ht="89.25" customHeight="1">
      <c r="A110" s="57">
        <v>27</v>
      </c>
      <c r="B110" s="272" t="s">
        <v>188</v>
      </c>
      <c r="C110" s="272"/>
      <c r="D110" s="113">
        <v>2301</v>
      </c>
      <c r="E110" s="58"/>
      <c r="F110" s="62">
        <f t="shared" si="4"/>
        <v>0</v>
      </c>
      <c r="G110" s="59">
        <f t="shared" si="5"/>
        <v>0</v>
      </c>
    </row>
    <row r="111" spans="1:7" ht="66.75" customHeight="1">
      <c r="A111" s="57">
        <v>28</v>
      </c>
      <c r="B111" s="297" t="s">
        <v>204</v>
      </c>
      <c r="C111" s="298"/>
      <c r="D111" s="112">
        <v>2893</v>
      </c>
      <c r="E111" s="58"/>
      <c r="F111" s="62">
        <f t="shared" si="4"/>
        <v>0</v>
      </c>
      <c r="G111" s="59">
        <f t="shared" si="5"/>
        <v>0</v>
      </c>
    </row>
    <row r="112" spans="1:7" s="60" customFormat="1" ht="62.25" customHeight="1">
      <c r="A112" s="57">
        <v>29</v>
      </c>
      <c r="B112" s="287" t="s">
        <v>121</v>
      </c>
      <c r="C112" s="299"/>
      <c r="D112" s="113">
        <v>230</v>
      </c>
      <c r="E112" s="58"/>
      <c r="F112" s="62">
        <f t="shared" si="4"/>
        <v>0</v>
      </c>
      <c r="G112" s="59">
        <f t="shared" si="5"/>
        <v>0</v>
      </c>
    </row>
    <row r="113" spans="1:7" ht="48" customHeight="1">
      <c r="A113" s="57">
        <v>30</v>
      </c>
      <c r="B113" s="285" t="s">
        <v>189</v>
      </c>
      <c r="C113" s="286"/>
      <c r="D113" s="218">
        <v>3616</v>
      </c>
      <c r="E113" s="52"/>
      <c r="F113" s="62">
        <f t="shared" si="4"/>
        <v>0</v>
      </c>
      <c r="G113" s="59">
        <f t="shared" si="5"/>
        <v>0</v>
      </c>
    </row>
    <row r="114" spans="1:7" ht="54" customHeight="1">
      <c r="A114" s="57">
        <v>31</v>
      </c>
      <c r="B114" s="287" t="s">
        <v>190</v>
      </c>
      <c r="C114" s="288"/>
      <c r="D114" s="51">
        <v>492</v>
      </c>
      <c r="E114" s="58"/>
      <c r="F114" s="62">
        <f t="shared" si="4"/>
        <v>0</v>
      </c>
      <c r="G114" s="59">
        <f t="shared" si="5"/>
        <v>0</v>
      </c>
    </row>
    <row r="115" spans="1:7" ht="54" customHeight="1">
      <c r="A115" s="57">
        <v>32</v>
      </c>
      <c r="B115" s="245" t="s">
        <v>90</v>
      </c>
      <c r="C115" s="246"/>
      <c r="D115" s="171">
        <v>788</v>
      </c>
      <c r="E115" s="172"/>
      <c r="F115" s="173">
        <f t="shared" si="4"/>
        <v>0</v>
      </c>
      <c r="G115" s="174">
        <f>D115*F115</f>
        <v>0</v>
      </c>
    </row>
    <row r="116" spans="1:7" ht="54" customHeight="1">
      <c r="A116" s="57">
        <v>33</v>
      </c>
      <c r="B116" s="247" t="s">
        <v>120</v>
      </c>
      <c r="C116" s="246"/>
      <c r="D116" s="171">
        <v>3714</v>
      </c>
      <c r="E116" s="172"/>
      <c r="F116" s="173">
        <f t="shared" si="4"/>
        <v>0</v>
      </c>
      <c r="G116" s="174">
        <f>D116*F116</f>
        <v>0</v>
      </c>
    </row>
    <row r="117" spans="1:7" ht="54.95" customHeight="1">
      <c r="A117" s="50"/>
      <c r="B117" s="300" t="s">
        <v>131</v>
      </c>
      <c r="C117" s="301"/>
      <c r="D117" s="301"/>
      <c r="E117" s="301"/>
      <c r="F117" s="301"/>
      <c r="G117" s="302"/>
    </row>
    <row r="118" spans="1:7" ht="54.95" customHeight="1">
      <c r="A118" s="63">
        <v>34</v>
      </c>
      <c r="B118" s="247" t="s">
        <v>119</v>
      </c>
      <c r="C118" s="294"/>
      <c r="D118" s="171">
        <v>2893</v>
      </c>
      <c r="E118" s="176"/>
      <c r="F118" s="175">
        <f>IF(E118&gt;=1,1,0)</f>
        <v>0</v>
      </c>
      <c r="G118" s="177">
        <f>D118*F118</f>
        <v>0</v>
      </c>
    </row>
    <row r="119" spans="1:7" ht="54.95" customHeight="1">
      <c r="A119" s="180"/>
      <c r="B119" s="300" t="s">
        <v>132</v>
      </c>
      <c r="C119" s="301"/>
      <c r="D119" s="301"/>
      <c r="E119" s="301"/>
      <c r="F119" s="301"/>
      <c r="G119" s="302"/>
    </row>
    <row r="120" spans="1:7" ht="86.25" customHeight="1">
      <c r="A120" s="179">
        <v>35</v>
      </c>
      <c r="B120" s="247" t="s">
        <v>191</v>
      </c>
      <c r="C120" s="294"/>
      <c r="D120" s="171">
        <v>821</v>
      </c>
      <c r="E120" s="176"/>
      <c r="F120" s="175">
        <f t="shared" ref="F120:F129" si="6">IF(E120&gt;=1,1,0)</f>
        <v>0</v>
      </c>
      <c r="G120" s="177">
        <f t="shared" ref="G120:G129" si="7">D120*F120</f>
        <v>0</v>
      </c>
    </row>
    <row r="121" spans="1:7" ht="54.95" customHeight="1">
      <c r="A121" s="179">
        <v>36</v>
      </c>
      <c r="B121" s="247" t="s">
        <v>192</v>
      </c>
      <c r="C121" s="294"/>
      <c r="D121" s="171">
        <v>1578</v>
      </c>
      <c r="E121" s="176"/>
      <c r="F121" s="175">
        <f t="shared" si="6"/>
        <v>0</v>
      </c>
      <c r="G121" s="177">
        <f t="shared" si="7"/>
        <v>0</v>
      </c>
    </row>
    <row r="122" spans="1:7" ht="54.95" customHeight="1">
      <c r="A122" s="179">
        <v>37</v>
      </c>
      <c r="B122" s="247" t="s">
        <v>199</v>
      </c>
      <c r="C122" s="294"/>
      <c r="D122" s="171">
        <v>723</v>
      </c>
      <c r="E122" s="176"/>
      <c r="F122" s="175">
        <f t="shared" si="6"/>
        <v>0</v>
      </c>
      <c r="G122" s="177">
        <f t="shared" si="7"/>
        <v>0</v>
      </c>
    </row>
    <row r="123" spans="1:7" ht="64.5" customHeight="1">
      <c r="A123" s="179">
        <v>38</v>
      </c>
      <c r="B123" s="295" t="s">
        <v>198</v>
      </c>
      <c r="C123" s="296"/>
      <c r="D123" s="181">
        <v>1050</v>
      </c>
      <c r="E123" s="182"/>
      <c r="F123" s="183">
        <f t="shared" si="6"/>
        <v>0</v>
      </c>
      <c r="G123" s="184">
        <f t="shared" si="7"/>
        <v>0</v>
      </c>
    </row>
    <row r="124" spans="1:7" ht="69.75" customHeight="1">
      <c r="A124" s="179">
        <v>39</v>
      </c>
      <c r="B124" s="308" t="s">
        <v>197</v>
      </c>
      <c r="C124" s="296"/>
      <c r="D124" s="181">
        <v>2103</v>
      </c>
      <c r="E124" s="182"/>
      <c r="F124" s="183">
        <f t="shared" si="6"/>
        <v>0</v>
      </c>
      <c r="G124" s="184">
        <f t="shared" si="7"/>
        <v>0</v>
      </c>
    </row>
    <row r="125" spans="1:7" ht="42.75" customHeight="1">
      <c r="A125" s="219">
        <v>40</v>
      </c>
      <c r="B125" s="263" t="s">
        <v>193</v>
      </c>
      <c r="C125" s="264"/>
      <c r="D125" s="220"/>
      <c r="E125" s="221"/>
      <c r="F125" s="222">
        <f t="shared" si="6"/>
        <v>0</v>
      </c>
      <c r="G125" s="223">
        <f t="shared" si="7"/>
        <v>0</v>
      </c>
    </row>
    <row r="126" spans="1:7" ht="64.5" customHeight="1">
      <c r="A126" s="179">
        <v>41</v>
      </c>
      <c r="B126" s="247" t="s">
        <v>196</v>
      </c>
      <c r="C126" s="294"/>
      <c r="D126" s="51">
        <v>2137</v>
      </c>
      <c r="E126" s="52"/>
      <c r="F126" s="62">
        <f t="shared" si="6"/>
        <v>0</v>
      </c>
      <c r="G126" s="59">
        <f t="shared" si="7"/>
        <v>0</v>
      </c>
    </row>
    <row r="127" spans="1:7" ht="42.75" customHeight="1">
      <c r="A127" s="179">
        <v>42</v>
      </c>
      <c r="B127" s="247" t="s">
        <v>194</v>
      </c>
      <c r="C127" s="294"/>
      <c r="D127" s="51">
        <v>1117</v>
      </c>
      <c r="E127" s="52"/>
      <c r="F127" s="62">
        <f t="shared" si="6"/>
        <v>0</v>
      </c>
      <c r="G127" s="59">
        <f t="shared" si="7"/>
        <v>0</v>
      </c>
    </row>
    <row r="128" spans="1:7" ht="42.75" customHeight="1">
      <c r="A128" s="179">
        <v>43</v>
      </c>
      <c r="B128" s="247" t="s">
        <v>195</v>
      </c>
      <c r="C128" s="294"/>
      <c r="D128" s="51">
        <v>986</v>
      </c>
      <c r="E128" s="52"/>
      <c r="F128" s="62">
        <f t="shared" si="6"/>
        <v>0</v>
      </c>
      <c r="G128" s="59">
        <f t="shared" si="7"/>
        <v>0</v>
      </c>
    </row>
    <row r="129" spans="1:7" ht="42.75" customHeight="1">
      <c r="A129" s="179">
        <v>44</v>
      </c>
      <c r="B129" s="247" t="s">
        <v>205</v>
      </c>
      <c r="C129" s="294"/>
      <c r="D129" s="51">
        <v>1150</v>
      </c>
      <c r="E129" s="52"/>
      <c r="F129" s="62">
        <f t="shared" si="6"/>
        <v>0</v>
      </c>
      <c r="G129" s="59">
        <f t="shared" si="7"/>
        <v>0</v>
      </c>
    </row>
    <row r="130" spans="1:7" ht="54.95" customHeight="1">
      <c r="A130" s="149"/>
      <c r="B130" s="301" t="s">
        <v>136</v>
      </c>
      <c r="C130" s="301"/>
      <c r="D130" s="301"/>
      <c r="E130" s="301"/>
      <c r="F130" s="301"/>
      <c r="G130" s="302"/>
    </row>
    <row r="131" spans="1:7" ht="54.95" customHeight="1">
      <c r="A131" s="150">
        <v>45</v>
      </c>
      <c r="B131" s="309" t="s">
        <v>155</v>
      </c>
      <c r="C131" s="288"/>
      <c r="D131" s="51">
        <v>492</v>
      </c>
      <c r="E131" s="58"/>
      <c r="F131" s="62">
        <f>IF(E131&gt;=1,1,0)</f>
        <v>0</v>
      </c>
      <c r="G131" s="59">
        <f>D131*F131</f>
        <v>0</v>
      </c>
    </row>
    <row r="132" spans="1:7" ht="99" customHeight="1">
      <c r="A132" s="148">
        <v>46</v>
      </c>
      <c r="B132" s="276" t="s">
        <v>118</v>
      </c>
      <c r="C132" s="277"/>
      <c r="D132" s="51">
        <v>525</v>
      </c>
      <c r="E132" s="58"/>
      <c r="F132" s="62">
        <f>IF(E132&gt;=1,1,0)</f>
        <v>0</v>
      </c>
      <c r="G132" s="59">
        <f>D132*F132</f>
        <v>0</v>
      </c>
    </row>
    <row r="133" spans="1:7" ht="64.5" customHeight="1">
      <c r="A133" s="306" t="s">
        <v>157</v>
      </c>
      <c r="B133" s="307"/>
      <c r="C133" s="307"/>
      <c r="D133" s="307"/>
      <c r="E133" s="307"/>
      <c r="F133" s="134"/>
      <c r="G133" s="204">
        <f>SUM(G81:G132)</f>
        <v>0</v>
      </c>
    </row>
    <row r="134" spans="1:7" ht="1.5" customHeight="1">
      <c r="A134" s="65"/>
      <c r="B134" s="53"/>
      <c r="C134" s="66"/>
      <c r="D134" s="66"/>
      <c r="E134" s="67"/>
      <c r="F134" s="68"/>
      <c r="G134" s="30"/>
    </row>
    <row r="135" spans="1:7" ht="29.25" hidden="1" customHeight="1">
      <c r="A135" s="65"/>
      <c r="B135" s="53"/>
      <c r="C135" s="66"/>
      <c r="D135" s="66"/>
      <c r="E135" s="67"/>
      <c r="F135" s="68"/>
      <c r="G135" s="30"/>
    </row>
    <row r="136" spans="1:7" ht="29.25" customHeight="1">
      <c r="A136" s="65"/>
      <c r="B136" s="53"/>
      <c r="C136" s="66"/>
      <c r="D136" s="66"/>
      <c r="E136" s="67"/>
      <c r="F136" s="68"/>
      <c r="G136" s="30"/>
    </row>
    <row r="137" spans="1:7" ht="57" customHeight="1">
      <c r="A137" s="69"/>
      <c r="B137" s="393" t="s">
        <v>137</v>
      </c>
      <c r="C137" s="393"/>
      <c r="D137" s="46" t="s">
        <v>28</v>
      </c>
      <c r="E137" s="47" t="s">
        <v>29</v>
      </c>
      <c r="F137" s="48"/>
      <c r="G137" s="49" t="s">
        <v>30</v>
      </c>
    </row>
    <row r="138" spans="1:7" ht="57" customHeight="1">
      <c r="A138" s="70"/>
      <c r="B138" s="279" t="s">
        <v>156</v>
      </c>
      <c r="C138" s="279"/>
      <c r="D138" s="279"/>
      <c r="E138" s="279"/>
      <c r="F138" s="279"/>
      <c r="G138" s="280"/>
    </row>
    <row r="139" spans="1:7" ht="109.5" customHeight="1">
      <c r="A139" s="114">
        <v>47</v>
      </c>
      <c r="B139" s="285" t="s">
        <v>211</v>
      </c>
      <c r="C139" s="281"/>
      <c r="D139" s="51">
        <v>35685</v>
      </c>
      <c r="E139" s="52"/>
      <c r="F139" s="62">
        <f>IF(E139&gt;=1,1,0)</f>
        <v>0</v>
      </c>
      <c r="G139" s="59">
        <f>D139*F139</f>
        <v>0</v>
      </c>
    </row>
    <row r="140" spans="1:7" ht="57" customHeight="1">
      <c r="A140" s="306" t="s">
        <v>158</v>
      </c>
      <c r="B140" s="307"/>
      <c r="C140" s="307"/>
      <c r="D140" s="307"/>
      <c r="E140" s="307"/>
      <c r="F140" s="140"/>
      <c r="G140" s="205">
        <f>SUM(G139:G139)</f>
        <v>0</v>
      </c>
    </row>
    <row r="141" spans="1:7" ht="30.75" customHeight="1">
      <c r="A141" s="145"/>
      <c r="B141" s="145"/>
      <c r="C141" s="145"/>
      <c r="D141" s="145"/>
      <c r="E141" s="145"/>
      <c r="F141" s="42"/>
      <c r="G141" s="151"/>
    </row>
    <row r="142" spans="1:7" ht="38.25" hidden="1" customHeight="1">
      <c r="A142" s="145"/>
      <c r="B142" s="145"/>
      <c r="C142" s="145"/>
      <c r="D142" s="145"/>
      <c r="E142" s="145"/>
      <c r="F142" s="151"/>
      <c r="G142" s="152"/>
    </row>
    <row r="143" spans="1:7" ht="38.85" customHeight="1">
      <c r="A143" s="303" t="s">
        <v>65</v>
      </c>
      <c r="B143" s="304"/>
      <c r="C143" s="304"/>
      <c r="D143" s="304"/>
      <c r="E143" s="304"/>
      <c r="F143" s="304"/>
      <c r="G143" s="305"/>
    </row>
    <row r="144" spans="1:7" ht="38.85" customHeight="1">
      <c r="A144" s="303" t="s">
        <v>31</v>
      </c>
      <c r="B144" s="304"/>
      <c r="C144" s="304"/>
      <c r="D144" s="304"/>
      <c r="E144" s="304"/>
      <c r="F144" s="304"/>
      <c r="G144" s="305"/>
    </row>
    <row r="145" spans="1:7" ht="37.9" customHeight="1"/>
    <row r="146" spans="1:7" ht="23.85" customHeight="1">
      <c r="B146" s="4"/>
      <c r="D146" s="5"/>
      <c r="F146" s="6"/>
      <c r="G146" s="141" t="s">
        <v>69</v>
      </c>
    </row>
    <row r="147" spans="1:7" ht="30.75" customHeight="1">
      <c r="B147" s="7"/>
      <c r="C147" s="130"/>
      <c r="D147" s="5"/>
      <c r="E147" s="8"/>
      <c r="F147" s="9"/>
      <c r="G147" s="142" t="s">
        <v>0</v>
      </c>
    </row>
    <row r="148" spans="1:7" ht="21" customHeight="1">
      <c r="B148" s="10"/>
      <c r="D148" s="5"/>
      <c r="E148" s="5"/>
      <c r="F148" s="6"/>
      <c r="G148" s="143" t="s">
        <v>1</v>
      </c>
    </row>
    <row r="149" spans="1:7" ht="23.25" customHeight="1">
      <c r="B149" s="153"/>
      <c r="C149"/>
      <c r="D149" s="5"/>
      <c r="E149" s="5"/>
      <c r="F149" s="6"/>
      <c r="G149" s="143" t="s">
        <v>70</v>
      </c>
    </row>
    <row r="150" spans="1:7" ht="24" customHeight="1">
      <c r="B150" s="10"/>
      <c r="C150"/>
      <c r="D150" s="5"/>
      <c r="E150" s="5"/>
      <c r="F150" s="6"/>
      <c r="G150" s="142" t="s">
        <v>72</v>
      </c>
    </row>
    <row r="151" spans="1:7" ht="15" customHeight="1">
      <c r="C151"/>
      <c r="D151" s="71"/>
      <c r="E151" s="72"/>
      <c r="F151" s="73"/>
      <c r="G151" s="73"/>
    </row>
    <row r="152" spans="1:7" ht="15" customHeight="1">
      <c r="C152"/>
      <c r="D152" s="12"/>
    </row>
    <row r="153" spans="1:7" ht="15" customHeight="1">
      <c r="C153"/>
      <c r="D153" s="12"/>
    </row>
    <row r="154" spans="1:7" ht="31.5" customHeight="1">
      <c r="C154"/>
      <c r="D154" s="12"/>
    </row>
    <row r="155" spans="1:7" ht="30" customHeight="1">
      <c r="B155" s="14"/>
      <c r="C155" s="14"/>
      <c r="D155" s="135" t="s">
        <v>73</v>
      </c>
      <c r="E155" s="318">
        <f>E9</f>
        <v>0</v>
      </c>
      <c r="F155" s="318"/>
      <c r="G155" s="318"/>
    </row>
    <row r="156" spans="1:7" ht="79.5" customHeight="1" thickBot="1">
      <c r="A156" s="229" t="str">
        <f>A10</f>
        <v xml:space="preserve">ORDER FORM           FORMULARZ ZAMÓWIENIOWY     </v>
      </c>
      <c r="B156" s="229"/>
      <c r="C156" s="229"/>
      <c r="D156" s="328"/>
      <c r="E156" s="328"/>
      <c r="F156" s="328"/>
      <c r="G156" s="328"/>
    </row>
    <row r="157" spans="1:7" ht="30" customHeight="1" thickTop="1">
      <c r="B157" s="15"/>
      <c r="C157" s="14"/>
      <c r="D157" s="207" t="s">
        <v>2</v>
      </c>
      <c r="E157" s="334"/>
      <c r="F157" s="334"/>
      <c r="G157" s="334"/>
    </row>
    <row r="158" spans="1:7" ht="43.7" customHeight="1">
      <c r="D158" s="211" t="s">
        <v>3</v>
      </c>
      <c r="E158" s="258"/>
      <c r="F158" s="258"/>
      <c r="G158" s="258"/>
    </row>
    <row r="159" spans="1:7" ht="28.9" customHeight="1">
      <c r="B159" s="74" t="s">
        <v>71</v>
      </c>
    </row>
    <row r="160" spans="1:7" ht="21.75" customHeight="1">
      <c r="B160" s="75"/>
    </row>
    <row r="161" spans="1:7" ht="35.85" customHeight="1">
      <c r="B161" s="76" t="s">
        <v>32</v>
      </c>
      <c r="C161" s="239"/>
      <c r="D161" s="240"/>
      <c r="E161" s="240"/>
      <c r="F161" s="240"/>
      <c r="G161" s="241"/>
    </row>
    <row r="162" spans="1:7" ht="35.85" customHeight="1">
      <c r="B162" s="77" t="s">
        <v>33</v>
      </c>
      <c r="C162" s="242"/>
      <c r="D162" s="243"/>
      <c r="E162" s="243"/>
      <c r="F162" s="243"/>
      <c r="G162" s="244"/>
    </row>
    <row r="163" spans="1:7" ht="35.1" customHeight="1">
      <c r="B163" s="78" t="s">
        <v>34</v>
      </c>
      <c r="C163" s="233"/>
      <c r="D163" s="234"/>
      <c r="E163" s="234"/>
      <c r="F163" s="234"/>
      <c r="G163" s="235"/>
    </row>
    <row r="164" spans="1:7" ht="34.5" customHeight="1">
      <c r="B164" s="79" t="s">
        <v>35</v>
      </c>
      <c r="C164" s="236"/>
      <c r="D164" s="237"/>
      <c r="E164" s="237"/>
      <c r="F164" s="237"/>
      <c r="G164" s="238"/>
    </row>
    <row r="165" spans="1:7" ht="35.1" customHeight="1">
      <c r="B165" s="78" t="s">
        <v>36</v>
      </c>
      <c r="C165" s="319"/>
      <c r="D165" s="320"/>
      <c r="E165" s="320"/>
      <c r="F165" s="320"/>
      <c r="G165" s="321"/>
    </row>
    <row r="166" spans="1:7" ht="35.1" customHeight="1">
      <c r="B166" s="78" t="s">
        <v>159</v>
      </c>
      <c r="C166" s="311"/>
      <c r="D166" s="312"/>
      <c r="E166" s="312"/>
      <c r="F166" s="312"/>
      <c r="G166" s="313"/>
    </row>
    <row r="167" spans="1:7" ht="35.1" customHeight="1">
      <c r="B167" s="78" t="s">
        <v>160</v>
      </c>
      <c r="C167" s="338" t="s">
        <v>37</v>
      </c>
      <c r="D167" s="338"/>
      <c r="E167" s="338"/>
      <c r="F167" s="338"/>
      <c r="G167" s="338"/>
    </row>
    <row r="168" spans="1:7" ht="35.1" customHeight="1">
      <c r="B168" s="78" t="s">
        <v>161</v>
      </c>
      <c r="C168" s="338"/>
      <c r="D168" s="338"/>
      <c r="E168" s="338"/>
      <c r="F168" s="338"/>
      <c r="G168" s="338"/>
    </row>
    <row r="169" spans="1:7" ht="35.1" customHeight="1">
      <c r="B169" s="78" t="s">
        <v>38</v>
      </c>
      <c r="C169" s="390"/>
      <c r="D169" s="390"/>
      <c r="E169" s="390"/>
      <c r="F169" s="390"/>
      <c r="G169" s="390"/>
    </row>
    <row r="170" spans="1:7" ht="35.1" customHeight="1">
      <c r="B170" s="80" t="s">
        <v>39</v>
      </c>
      <c r="C170" s="322" t="s">
        <v>63</v>
      </c>
      <c r="D170" s="322"/>
      <c r="E170" s="322"/>
      <c r="F170" s="322"/>
      <c r="G170" s="322"/>
    </row>
    <row r="171" spans="1:7" ht="20.25" customHeight="1" thickBot="1">
      <c r="B171" s="81"/>
      <c r="C171" s="82"/>
      <c r="D171" s="83"/>
    </row>
    <row r="172" spans="1:7" ht="30" customHeight="1" thickBot="1">
      <c r="B172" s="74" t="s">
        <v>40</v>
      </c>
      <c r="C172" s="84"/>
      <c r="D172" s="323" t="s">
        <v>41</v>
      </c>
      <c r="E172" s="324"/>
      <c r="F172" s="324"/>
      <c r="G172" s="325"/>
    </row>
    <row r="173" spans="1:7" ht="44.25" customHeight="1" thickBot="1">
      <c r="B173" s="340"/>
      <c r="C173" s="341"/>
      <c r="D173" s="155" t="s">
        <v>42</v>
      </c>
      <c r="E173" s="326" t="s">
        <v>43</v>
      </c>
      <c r="F173" s="327"/>
      <c r="G173" s="327"/>
    </row>
    <row r="174" spans="1:7" ht="30" customHeight="1" thickBot="1">
      <c r="A174" s="50">
        <v>1</v>
      </c>
      <c r="B174" s="316"/>
      <c r="C174" s="317"/>
      <c r="D174" s="155"/>
      <c r="E174" s="314"/>
      <c r="F174" s="315"/>
      <c r="G174" s="315"/>
    </row>
    <row r="175" spans="1:7" ht="30" customHeight="1" thickBot="1">
      <c r="A175" s="50">
        <v>2</v>
      </c>
      <c r="B175" s="316"/>
      <c r="C175" s="317"/>
      <c r="D175" s="155"/>
      <c r="E175" s="391"/>
      <c r="F175" s="392"/>
      <c r="G175" s="392"/>
    </row>
    <row r="176" spans="1:7" ht="30" customHeight="1" thickBot="1">
      <c r="A176" s="50">
        <v>3</v>
      </c>
      <c r="B176" s="316"/>
      <c r="C176" s="317"/>
      <c r="D176" s="155"/>
      <c r="E176" s="314"/>
      <c r="F176" s="315"/>
      <c r="G176" s="315"/>
    </row>
    <row r="177" spans="1:7" ht="30" customHeight="1" thickBot="1">
      <c r="A177" s="50">
        <v>4</v>
      </c>
      <c r="B177" s="332"/>
      <c r="C177" s="333"/>
      <c r="D177" s="155"/>
      <c r="E177" s="314"/>
      <c r="F177" s="315"/>
      <c r="G177" s="315"/>
    </row>
    <row r="178" spans="1:7" ht="24.95" customHeight="1" thickBot="1">
      <c r="B178" s="42"/>
      <c r="C178" s="84"/>
      <c r="D178" s="85"/>
      <c r="E178" s="85"/>
      <c r="F178" s="42"/>
      <c r="G178" s="42"/>
    </row>
    <row r="179" spans="1:7" ht="41.25" customHeight="1" thickBot="1">
      <c r="B179" s="342" t="s">
        <v>44</v>
      </c>
      <c r="C179" s="343"/>
      <c r="D179" s="343"/>
      <c r="E179" s="343"/>
      <c r="F179" s="343"/>
      <c r="G179" s="344"/>
    </row>
    <row r="180" spans="1:7" ht="62.65" customHeight="1" thickBot="1">
      <c r="B180" s="86"/>
      <c r="C180" s="87" t="s">
        <v>45</v>
      </c>
      <c r="D180" s="88" t="s">
        <v>213</v>
      </c>
      <c r="E180" s="345" t="s">
        <v>46</v>
      </c>
      <c r="F180" s="345"/>
      <c r="G180" s="345"/>
    </row>
    <row r="181" spans="1:7" ht="50.1" customHeight="1" thickBot="1">
      <c r="B181" s="89" t="s">
        <v>47</v>
      </c>
      <c r="C181" s="193">
        <f>G65+G133+G140</f>
        <v>59990</v>
      </c>
      <c r="D181" s="193">
        <v>14997.5</v>
      </c>
      <c r="E181" s="310">
        <f>C181+D181</f>
        <v>74987.5</v>
      </c>
      <c r="F181" s="310"/>
      <c r="G181" s="310"/>
    </row>
    <row r="182" spans="1:7" ht="50.1" customHeight="1" thickBot="1">
      <c r="B182" s="89" t="s">
        <v>48</v>
      </c>
      <c r="C182" s="193">
        <f>SUM(E174:G177)</f>
        <v>0</v>
      </c>
      <c r="D182" s="193">
        <f>C182*0.23</f>
        <v>0</v>
      </c>
      <c r="E182" s="310">
        <f>C182+D182</f>
        <v>0</v>
      </c>
      <c r="F182" s="310"/>
      <c r="G182" s="310"/>
    </row>
    <row r="183" spans="1:7" ht="50.1" customHeight="1" thickBot="1">
      <c r="B183" s="90" t="s">
        <v>49</v>
      </c>
      <c r="C183" s="194">
        <f>SUM(C181:C182)</f>
        <v>59990</v>
      </c>
      <c r="D183" s="194">
        <f>SUM(D181:D182)</f>
        <v>14997.5</v>
      </c>
      <c r="E183" s="362">
        <f>SUM(E181:E182)</f>
        <v>74987.5</v>
      </c>
      <c r="F183" s="362"/>
      <c r="G183" s="362"/>
    </row>
    <row r="184" spans="1:7" ht="28.35" customHeight="1" thickBot="1">
      <c r="B184" s="91"/>
      <c r="C184" s="92"/>
      <c r="D184" s="92"/>
      <c r="E184" s="93"/>
      <c r="F184" s="93"/>
      <c r="G184" s="93"/>
    </row>
    <row r="185" spans="1:7" ht="50.1" customHeight="1" thickBot="1">
      <c r="B185" s="94"/>
      <c r="C185" s="129"/>
      <c r="D185" s="92"/>
      <c r="E185" s="93"/>
      <c r="F185" s="93"/>
      <c r="G185" s="93"/>
    </row>
    <row r="186" spans="1:7" ht="28.35" customHeight="1" thickBot="1">
      <c r="B186" s="91"/>
      <c r="C186" s="92"/>
      <c r="D186" s="92"/>
      <c r="E186" s="93"/>
      <c r="F186" s="93"/>
      <c r="G186" s="93"/>
    </row>
    <row r="187" spans="1:7" ht="28.35" customHeight="1">
      <c r="B187" s="91"/>
      <c r="C187" s="159"/>
      <c r="D187" s="160" t="s">
        <v>50</v>
      </c>
      <c r="E187" s="161"/>
      <c r="F187" s="162"/>
      <c r="G187" s="163"/>
    </row>
    <row r="188" spans="1:7" ht="50.1" customHeight="1" thickBot="1">
      <c r="B188" s="91"/>
      <c r="C188" s="164" t="s">
        <v>45</v>
      </c>
      <c r="D188" s="165">
        <v>0.25</v>
      </c>
      <c r="E188" s="363" t="s">
        <v>46</v>
      </c>
      <c r="F188" s="363"/>
      <c r="G188" s="364"/>
    </row>
    <row r="189" spans="1:7" ht="50.1" customHeight="1" thickBot="1">
      <c r="B189" s="136" t="s">
        <v>51</v>
      </c>
      <c r="C189" s="195">
        <f>C183-(C183*C185)</f>
        <v>59990</v>
      </c>
      <c r="D189" s="195">
        <f>C189*D188</f>
        <v>14997.5</v>
      </c>
      <c r="E189" s="356">
        <f>C189+D189</f>
        <v>74987.5</v>
      </c>
      <c r="F189" s="356"/>
      <c r="G189" s="356"/>
    </row>
    <row r="190" spans="1:7" ht="50.1" customHeight="1">
      <c r="B190" s="91"/>
      <c r="C190" s="92"/>
      <c r="D190" s="92"/>
      <c r="E190" s="93"/>
      <c r="F190" s="93"/>
      <c r="G190" s="93"/>
    </row>
    <row r="191" spans="1:7" ht="26.25" customHeight="1" thickBot="1">
      <c r="B191" s="91"/>
      <c r="C191" s="92"/>
      <c r="D191" s="92"/>
      <c r="E191" s="93"/>
      <c r="F191" s="93"/>
      <c r="G191" s="93"/>
    </row>
    <row r="192" spans="1:7" ht="49.9" customHeight="1" thickBot="1">
      <c r="B192" s="157" t="s">
        <v>76</v>
      </c>
      <c r="C192" s="158" t="s">
        <v>77</v>
      </c>
      <c r="D192" s="158" t="s">
        <v>78</v>
      </c>
      <c r="E192" s="352" t="s">
        <v>79</v>
      </c>
      <c r="F192" s="352"/>
      <c r="G192" s="353"/>
    </row>
    <row r="193" spans="1:7" ht="33.6" customHeight="1" thickBot="1">
      <c r="B193" s="156"/>
      <c r="C193" s="166" t="s">
        <v>80</v>
      </c>
      <c r="D193" s="167">
        <f>D188</f>
        <v>0.25</v>
      </c>
      <c r="E193" s="359" t="s">
        <v>80</v>
      </c>
      <c r="F193" s="360"/>
      <c r="G193" s="360"/>
    </row>
    <row r="194" spans="1:7" ht="30" customHeight="1">
      <c r="B194" s="168" t="s">
        <v>52</v>
      </c>
      <c r="C194" s="196">
        <f>C189-(G140-(G140*C185))</f>
        <v>59990</v>
      </c>
      <c r="D194" s="197">
        <f>C194*$D$188</f>
        <v>14997.5</v>
      </c>
      <c r="E194" s="361">
        <f>C194+D194</f>
        <v>74987.5</v>
      </c>
      <c r="F194" s="361"/>
      <c r="G194" s="361"/>
    </row>
    <row r="195" spans="1:7" ht="30" customHeight="1">
      <c r="B195" s="168" t="s">
        <v>53</v>
      </c>
      <c r="C195" s="198">
        <f>C194*0.3</f>
        <v>17997</v>
      </c>
      <c r="D195" s="199">
        <f>C195*$D$188</f>
        <v>4499.25</v>
      </c>
      <c r="E195" s="354">
        <f>C195+D195</f>
        <v>22496.25</v>
      </c>
      <c r="F195" s="354"/>
      <c r="G195" s="354"/>
    </row>
    <row r="196" spans="1:7" ht="30" customHeight="1" thickBot="1">
      <c r="B196" s="169" t="s">
        <v>64</v>
      </c>
      <c r="C196" s="200">
        <f>G140-(G140*C185)</f>
        <v>0</v>
      </c>
      <c r="D196" s="201">
        <f>C196*$D$188</f>
        <v>0</v>
      </c>
      <c r="E196" s="355">
        <f>C196+D196</f>
        <v>0</v>
      </c>
      <c r="F196" s="355"/>
      <c r="G196" s="355"/>
    </row>
    <row r="197" spans="1:7" ht="62.65" customHeight="1" thickBot="1">
      <c r="B197" s="95" t="s">
        <v>54</v>
      </c>
      <c r="C197" s="202">
        <f>C195+C196</f>
        <v>17997</v>
      </c>
      <c r="D197" s="203">
        <f>D195+D196</f>
        <v>4499.25</v>
      </c>
      <c r="E197" s="339">
        <f>E195+E196</f>
        <v>22496.25</v>
      </c>
      <c r="F197" s="339"/>
      <c r="G197" s="339"/>
    </row>
    <row r="198" spans="1:7" ht="17.25" customHeight="1">
      <c r="A198" s="96"/>
      <c r="B198" s="97"/>
      <c r="C198" s="98"/>
      <c r="D198" s="99"/>
      <c r="E198" s="99"/>
      <c r="F198" s="100"/>
      <c r="G198" s="100"/>
    </row>
    <row r="199" spans="1:7" ht="5.25" customHeight="1">
      <c r="B199" s="101"/>
      <c r="C199" s="101"/>
      <c r="D199" s="101"/>
      <c r="E199" s="101"/>
      <c r="F199" s="101"/>
      <c r="G199" s="101"/>
    </row>
    <row r="200" spans="1:7" s="103" customFormat="1" ht="94.5" customHeight="1">
      <c r="A200" s="1"/>
      <c r="B200" s="349" t="s">
        <v>162</v>
      </c>
      <c r="C200" s="357"/>
      <c r="D200" s="357"/>
      <c r="E200" s="357"/>
      <c r="F200" s="357"/>
      <c r="G200" s="358"/>
    </row>
    <row r="201" spans="1:7" s="103" customFormat="1" ht="9" customHeight="1">
      <c r="A201" s="1"/>
      <c r="B201" s="102"/>
      <c r="C201" s="102"/>
      <c r="D201" s="102"/>
      <c r="E201" s="102"/>
      <c r="F201" s="102"/>
      <c r="G201" s="102"/>
    </row>
    <row r="202" spans="1:7" s="103" customFormat="1" ht="66.75" customHeight="1">
      <c r="A202" s="170"/>
      <c r="B202" s="346" t="s">
        <v>82</v>
      </c>
      <c r="C202" s="347"/>
      <c r="D202" s="347"/>
      <c r="E202" s="347"/>
      <c r="F202" s="347"/>
      <c r="G202" s="348"/>
    </row>
    <row r="203" spans="1:7" s="103" customFormat="1" ht="7.5" customHeight="1">
      <c r="A203" s="1"/>
      <c r="B203" s="102"/>
      <c r="C203" s="102"/>
      <c r="D203" s="102"/>
      <c r="E203" s="102"/>
      <c r="F203" s="102"/>
      <c r="G203" s="102"/>
    </row>
    <row r="204" spans="1:7" s="103" customFormat="1" ht="61.5" customHeight="1">
      <c r="A204" s="104"/>
      <c r="B204" s="335" t="s">
        <v>75</v>
      </c>
      <c r="C204" s="336"/>
      <c r="D204" s="336"/>
      <c r="E204" s="336"/>
      <c r="F204" s="336"/>
      <c r="G204" s="337"/>
    </row>
    <row r="205" spans="1:7" s="103" customFormat="1" ht="11.25" customHeight="1">
      <c r="A205"/>
      <c r="B205"/>
      <c r="C205" s="2"/>
      <c r="D205" s="3"/>
      <c r="E205" s="3"/>
      <c r="F205"/>
      <c r="G205"/>
    </row>
    <row r="206" spans="1:7" s="103" customFormat="1" ht="56.65" customHeight="1">
      <c r="A206" s="104"/>
      <c r="B206" s="374" t="s">
        <v>55</v>
      </c>
      <c r="C206" s="375"/>
      <c r="D206" s="375"/>
      <c r="E206" s="375"/>
      <c r="F206" s="375"/>
      <c r="G206" s="376"/>
    </row>
    <row r="207" spans="1:7" s="103" customFormat="1" ht="9.75" customHeight="1">
      <c r="A207"/>
      <c r="B207"/>
      <c r="C207" s="2"/>
      <c r="D207" s="3"/>
      <c r="E207" s="3"/>
      <c r="F207"/>
      <c r="G207"/>
    </row>
    <row r="208" spans="1:7" s="103" customFormat="1" ht="113.45" customHeight="1">
      <c r="A208" s="104"/>
      <c r="B208" s="346" t="s">
        <v>81</v>
      </c>
      <c r="C208" s="347"/>
      <c r="D208" s="347"/>
      <c r="E208" s="347"/>
      <c r="F208" s="347"/>
      <c r="G208" s="348"/>
    </row>
    <row r="209" spans="1:7" s="103" customFormat="1" ht="9.75" customHeight="1">
      <c r="A209" s="22"/>
      <c r="B209" s="105"/>
      <c r="C209" s="105"/>
      <c r="D209" s="105"/>
      <c r="E209" s="105"/>
      <c r="F209" s="105"/>
      <c r="G209" s="105"/>
    </row>
    <row r="210" spans="1:7" s="103" customFormat="1" ht="64.5" customHeight="1">
      <c r="A210" s="18"/>
      <c r="B210" s="349" t="s">
        <v>74</v>
      </c>
      <c r="C210" s="350"/>
      <c r="D210" s="350"/>
      <c r="E210" s="350"/>
      <c r="F210" s="350"/>
      <c r="G210" s="351"/>
    </row>
    <row r="211" spans="1:7" s="103" customFormat="1" ht="12.75" customHeight="1">
      <c r="A211" s="18"/>
      <c r="B211" s="102"/>
      <c r="C211" s="102"/>
      <c r="D211" s="102"/>
      <c r="E211" s="102"/>
      <c r="F211" s="102"/>
      <c r="G211" s="102"/>
    </row>
    <row r="212" spans="1:7" s="103" customFormat="1" ht="55.5" hidden="1" customHeight="1">
      <c r="A212" s="18"/>
      <c r="B212" s="102"/>
      <c r="C212" s="102"/>
      <c r="D212" s="102"/>
      <c r="E212" s="102"/>
      <c r="F212" s="102"/>
      <c r="G212" s="102"/>
    </row>
    <row r="213" spans="1:7" s="103" customFormat="1" ht="63.75" customHeight="1">
      <c r="A213" s="18"/>
      <c r="B213" s="380" t="s">
        <v>60</v>
      </c>
      <c r="C213" s="350"/>
      <c r="D213" s="350"/>
      <c r="E213" s="350"/>
      <c r="F213" s="350"/>
      <c r="G213" s="351"/>
    </row>
    <row r="214" spans="1:7" s="103" customFormat="1" ht="8.25" customHeight="1">
      <c r="A214" s="18"/>
      <c r="B214" s="191"/>
      <c r="C214" s="191"/>
      <c r="D214" s="191"/>
      <c r="E214" s="191"/>
      <c r="F214" s="191"/>
      <c r="G214" s="191"/>
    </row>
    <row r="215" spans="1:7" s="103" customFormat="1" ht="122.25" customHeight="1">
      <c r="A215" s="212"/>
      <c r="B215" s="377" t="s">
        <v>56</v>
      </c>
      <c r="C215" s="378"/>
      <c r="D215" s="378"/>
      <c r="E215" s="378"/>
      <c r="F215" s="378"/>
      <c r="G215" s="379"/>
    </row>
    <row r="216" spans="1:7" s="103" customFormat="1" ht="11.25" customHeight="1">
      <c r="A216" s="18"/>
      <c r="B216" s="102"/>
      <c r="C216" s="102"/>
      <c r="D216" s="102"/>
      <c r="E216" s="102"/>
      <c r="F216" s="102"/>
      <c r="G216" s="102"/>
    </row>
    <row r="217" spans="1:7" s="103" customFormat="1" ht="225.75" customHeight="1">
      <c r="A217" s="18"/>
      <c r="B217" s="329" t="s">
        <v>57</v>
      </c>
      <c r="C217" s="330"/>
      <c r="D217" s="330"/>
      <c r="E217" s="330"/>
      <c r="F217" s="330"/>
      <c r="G217" s="331"/>
    </row>
    <row r="218" spans="1:7" s="103" customFormat="1" ht="9.75" customHeight="1">
      <c r="A218" s="18"/>
      <c r="B218" s="138"/>
      <c r="C218" s="138"/>
      <c r="D218" s="138"/>
      <c r="E218" s="138"/>
      <c r="F218" s="138"/>
      <c r="G218" s="138"/>
    </row>
    <row r="219" spans="1:7" s="103" customFormat="1" ht="28.35" customHeight="1">
      <c r="A219" s="18"/>
      <c r="B219" s="381" t="s">
        <v>61</v>
      </c>
      <c r="C219" s="382"/>
      <c r="D219" s="382"/>
      <c r="E219" s="382"/>
      <c r="F219" s="382"/>
      <c r="G219" s="383"/>
    </row>
    <row r="220" spans="1:7" s="103" customFormat="1" ht="28.35" customHeight="1">
      <c r="A220" s="18"/>
      <c r="B220" s="384"/>
      <c r="C220" s="385"/>
      <c r="D220" s="385"/>
      <c r="E220" s="385"/>
      <c r="F220" s="385"/>
      <c r="G220" s="386"/>
    </row>
    <row r="221" spans="1:7" s="103" customFormat="1" ht="28.35" customHeight="1">
      <c r="A221" s="18"/>
      <c r="B221" s="384"/>
      <c r="C221" s="385"/>
      <c r="D221" s="385"/>
      <c r="E221" s="385"/>
      <c r="F221" s="385"/>
      <c r="G221" s="386"/>
    </row>
    <row r="222" spans="1:7" s="103" customFormat="1" ht="28.35" customHeight="1">
      <c r="A222" s="18"/>
      <c r="B222" s="384"/>
      <c r="C222" s="385"/>
      <c r="D222" s="385"/>
      <c r="E222" s="385"/>
      <c r="F222" s="385"/>
      <c r="G222" s="386"/>
    </row>
    <row r="223" spans="1:7" ht="28.35" customHeight="1">
      <c r="A223" s="18"/>
      <c r="B223" s="384"/>
      <c r="C223" s="385"/>
      <c r="D223" s="385"/>
      <c r="E223" s="385"/>
      <c r="F223" s="385"/>
      <c r="G223" s="386"/>
    </row>
    <row r="224" spans="1:7" s="103" customFormat="1" ht="28.35" customHeight="1">
      <c r="A224" s="18"/>
      <c r="B224" s="384"/>
      <c r="C224" s="385"/>
      <c r="D224" s="385"/>
      <c r="E224" s="385"/>
      <c r="F224" s="385"/>
      <c r="G224" s="386"/>
    </row>
    <row r="225" spans="1:7" s="103" customFormat="1" ht="89.25" customHeight="1">
      <c r="A225" s="18"/>
      <c r="B225" s="387"/>
      <c r="C225" s="388"/>
      <c r="D225" s="388"/>
      <c r="E225" s="388"/>
      <c r="F225" s="388"/>
      <c r="G225" s="389"/>
    </row>
    <row r="226" spans="1:7" s="103" customFormat="1" ht="10.5" customHeight="1">
      <c r="A226" s="18"/>
      <c r="B226" s="139"/>
      <c r="C226" s="139"/>
      <c r="D226" s="139"/>
      <c r="E226" s="139"/>
      <c r="F226" s="139"/>
      <c r="G226" s="139"/>
    </row>
    <row r="227" spans="1:7" s="103" customFormat="1" ht="28.35" customHeight="1">
      <c r="A227" s="18"/>
      <c r="B227" s="365" t="s">
        <v>163</v>
      </c>
      <c r="C227" s="366"/>
      <c r="D227" s="366"/>
      <c r="E227" s="366"/>
      <c r="F227" s="366"/>
      <c r="G227" s="367"/>
    </row>
    <row r="228" spans="1:7" s="103" customFormat="1" ht="28.35" customHeight="1">
      <c r="A228" s="18"/>
      <c r="B228" s="368"/>
      <c r="C228" s="369"/>
      <c r="D228" s="369"/>
      <c r="E228" s="369"/>
      <c r="F228" s="369"/>
      <c r="G228" s="370"/>
    </row>
    <row r="229" spans="1:7" s="103" customFormat="1" ht="28.35" customHeight="1">
      <c r="A229" s="18"/>
      <c r="B229" s="368"/>
      <c r="C229" s="369"/>
      <c r="D229" s="369"/>
      <c r="E229" s="369"/>
      <c r="F229" s="369"/>
      <c r="G229" s="370"/>
    </row>
    <row r="230" spans="1:7" s="103" customFormat="1" ht="28.35" customHeight="1">
      <c r="A230" s="18"/>
      <c r="B230" s="368"/>
      <c r="C230" s="369"/>
      <c r="D230" s="369"/>
      <c r="E230" s="369"/>
      <c r="F230" s="369"/>
      <c r="G230" s="370"/>
    </row>
    <row r="231" spans="1:7" s="103" customFormat="1" ht="80.25" customHeight="1">
      <c r="A231" s="18"/>
      <c r="B231" s="371"/>
      <c r="C231" s="372"/>
      <c r="D231" s="372"/>
      <c r="E231" s="372"/>
      <c r="F231" s="372"/>
      <c r="G231" s="373"/>
    </row>
    <row r="232" spans="1:7" s="103" customFormat="1" ht="28.35" customHeight="1">
      <c r="A232" s="1"/>
      <c r="B232" s="106"/>
      <c r="C232" s="106"/>
      <c r="D232" s="106"/>
      <c r="E232" s="106"/>
      <c r="F232" s="106"/>
      <c r="G232" s="106"/>
    </row>
    <row r="236" spans="1:7" ht="2.25" customHeight="1"/>
    <row r="242" spans="1:7" ht="3.75" customHeight="1" thickBot="1"/>
    <row r="243" spans="1:7" ht="18.75" hidden="1" thickBot="1"/>
    <row r="244" spans="1:7" ht="18.75" hidden="1" thickBot="1"/>
    <row r="245" spans="1:7" ht="18.75" hidden="1" thickBot="1"/>
    <row r="246" spans="1:7">
      <c r="A246" s="137"/>
      <c r="B246" s="115"/>
      <c r="C246" s="118"/>
      <c r="D246" s="119"/>
      <c r="E246" s="119"/>
      <c r="F246" s="120"/>
      <c r="G246" s="121"/>
    </row>
    <row r="247" spans="1:7">
      <c r="A247" s="137"/>
      <c r="B247" s="116"/>
      <c r="C247" s="122"/>
      <c r="D247" s="123"/>
      <c r="E247" s="123"/>
      <c r="F247" s="107"/>
      <c r="G247" s="124"/>
    </row>
    <row r="248" spans="1:7">
      <c r="A248" s="137"/>
      <c r="B248" s="116"/>
      <c r="C248" s="122"/>
      <c r="D248" s="123"/>
      <c r="E248" s="123"/>
      <c r="F248" s="107"/>
      <c r="G248" s="124"/>
    </row>
    <row r="249" spans="1:7">
      <c r="A249" s="137"/>
      <c r="B249" s="116"/>
      <c r="C249" s="122"/>
      <c r="D249" s="123"/>
      <c r="E249" s="123"/>
      <c r="F249" s="107"/>
      <c r="G249" s="124"/>
    </row>
    <row r="250" spans="1:7">
      <c r="A250" s="137"/>
      <c r="B250" s="116"/>
      <c r="C250" s="122"/>
      <c r="D250" s="123"/>
      <c r="E250" s="123"/>
      <c r="F250" s="107"/>
      <c r="G250" s="124"/>
    </row>
    <row r="251" spans="1:7" ht="216.75" customHeight="1" thickBot="1">
      <c r="A251" s="137"/>
      <c r="B251" s="117"/>
      <c r="C251" s="125"/>
      <c r="D251" s="126"/>
      <c r="E251" s="126"/>
      <c r="F251" s="127"/>
      <c r="G251" s="128"/>
    </row>
    <row r="253" spans="1:7" s="103" customFormat="1" ht="35.25" customHeight="1">
      <c r="B253" s="213" t="s">
        <v>59</v>
      </c>
      <c r="C253" s="214" t="s">
        <v>58</v>
      </c>
      <c r="D253" s="214"/>
      <c r="E253" s="215"/>
      <c r="F253" s="213"/>
      <c r="G253" s="213"/>
    </row>
    <row r="254" spans="1:7" ht="21">
      <c r="B254" s="108"/>
      <c r="C254" s="109"/>
      <c r="D254" s="109"/>
      <c r="E254" s="110"/>
      <c r="F254" s="108"/>
      <c r="G254" s="108"/>
    </row>
    <row r="255" spans="1:7" ht="205.5" customHeight="1">
      <c r="A255" s="260" t="s">
        <v>164</v>
      </c>
      <c r="B255" s="261"/>
      <c r="C255" s="261"/>
      <c r="D255" s="261"/>
      <c r="E255" s="261"/>
      <c r="F255" s="261"/>
      <c r="G255" s="262"/>
    </row>
  </sheetData>
  <sheetProtection selectLockedCells="1" selectUnlockedCells="1"/>
  <mergeCells count="165">
    <mergeCell ref="B174:C174"/>
    <mergeCell ref="C169:G169"/>
    <mergeCell ref="E175:G175"/>
    <mergeCell ref="B176:C176"/>
    <mergeCell ref="E176:G176"/>
    <mergeCell ref="C14:G14"/>
    <mergeCell ref="B121:C121"/>
    <mergeCell ref="A133:E133"/>
    <mergeCell ref="B137:C137"/>
    <mergeCell ref="B138:G138"/>
    <mergeCell ref="E193:G193"/>
    <mergeCell ref="E194:G194"/>
    <mergeCell ref="E183:G183"/>
    <mergeCell ref="E188:G188"/>
    <mergeCell ref="B227:G231"/>
    <mergeCell ref="B206:G206"/>
    <mergeCell ref="B208:G208"/>
    <mergeCell ref="B215:G215"/>
    <mergeCell ref="B213:G213"/>
    <mergeCell ref="B219:G225"/>
    <mergeCell ref="E177:G177"/>
    <mergeCell ref="B179:G179"/>
    <mergeCell ref="E180:G180"/>
    <mergeCell ref="B202:G202"/>
    <mergeCell ref="B210:G210"/>
    <mergeCell ref="E192:G192"/>
    <mergeCell ref="E195:G195"/>
    <mergeCell ref="E196:G196"/>
    <mergeCell ref="E189:G189"/>
    <mergeCell ref="B200:G200"/>
    <mergeCell ref="B217:G217"/>
    <mergeCell ref="B177:C177"/>
    <mergeCell ref="E182:G182"/>
    <mergeCell ref="E157:G157"/>
    <mergeCell ref="E158:G158"/>
    <mergeCell ref="B204:G204"/>
    <mergeCell ref="C167:G167"/>
    <mergeCell ref="C168:G168"/>
    <mergeCell ref="E197:G197"/>
    <mergeCell ref="B173:C173"/>
    <mergeCell ref="E181:G181"/>
    <mergeCell ref="C166:G166"/>
    <mergeCell ref="E174:G174"/>
    <mergeCell ref="B175:C175"/>
    <mergeCell ref="E155:G155"/>
    <mergeCell ref="C165:G165"/>
    <mergeCell ref="C170:G170"/>
    <mergeCell ref="D172:G172"/>
    <mergeCell ref="E173:G173"/>
    <mergeCell ref="A156:G156"/>
    <mergeCell ref="B139:C139"/>
    <mergeCell ref="A144:G144"/>
    <mergeCell ref="A140:E140"/>
    <mergeCell ref="A143:G143"/>
    <mergeCell ref="B124:C124"/>
    <mergeCell ref="B117:G117"/>
    <mergeCell ref="B130:G130"/>
    <mergeCell ref="B131:C131"/>
    <mergeCell ref="B132:C132"/>
    <mergeCell ref="B127:C127"/>
    <mergeCell ref="B128:C128"/>
    <mergeCell ref="B129:C129"/>
    <mergeCell ref="B123:C123"/>
    <mergeCell ref="B122:C122"/>
    <mergeCell ref="B111:C111"/>
    <mergeCell ref="B112:C112"/>
    <mergeCell ref="B119:G119"/>
    <mergeCell ref="B118:C118"/>
    <mergeCell ref="B126:C126"/>
    <mergeCell ref="B120:C120"/>
    <mergeCell ref="B109:C109"/>
    <mergeCell ref="B110:C110"/>
    <mergeCell ref="B113:C113"/>
    <mergeCell ref="B114:C114"/>
    <mergeCell ref="B106:C106"/>
    <mergeCell ref="B104:G104"/>
    <mergeCell ref="B108:C108"/>
    <mergeCell ref="B107:C107"/>
    <mergeCell ref="B103:C103"/>
    <mergeCell ref="B105:C105"/>
    <mergeCell ref="B99:G99"/>
    <mergeCell ref="B97:C97"/>
    <mergeCell ref="B98:C98"/>
    <mergeCell ref="B102:C102"/>
    <mergeCell ref="B101:C101"/>
    <mergeCell ref="B90:C90"/>
    <mergeCell ref="B95:C95"/>
    <mergeCell ref="B96:C96"/>
    <mergeCell ref="B93:C93"/>
    <mergeCell ref="B92:C92"/>
    <mergeCell ref="B87:C87"/>
    <mergeCell ref="B89:G89"/>
    <mergeCell ref="B81:C81"/>
    <mergeCell ref="B82:C82"/>
    <mergeCell ref="B83:C83"/>
    <mergeCell ref="B91:C91"/>
    <mergeCell ref="B94:C94"/>
    <mergeCell ref="C44:G44"/>
    <mergeCell ref="C52:G52"/>
    <mergeCell ref="B85:C85"/>
    <mergeCell ref="C60:G60"/>
    <mergeCell ref="C53:G53"/>
    <mergeCell ref="A255:G255"/>
    <mergeCell ref="C16:G16"/>
    <mergeCell ref="C17:G17"/>
    <mergeCell ref="B125:C125"/>
    <mergeCell ref="C31:G31"/>
    <mergeCell ref="C50:G50"/>
    <mergeCell ref="B100:C100"/>
    <mergeCell ref="E77:G77"/>
    <mergeCell ref="B80:C80"/>
    <mergeCell ref="C47:G47"/>
    <mergeCell ref="E9:G9"/>
    <mergeCell ref="A10:G10"/>
    <mergeCell ref="E11:G11"/>
    <mergeCell ref="E12:G12"/>
    <mergeCell ref="C25:G25"/>
    <mergeCell ref="C37:G37"/>
    <mergeCell ref="C34:G34"/>
    <mergeCell ref="C24:G24"/>
    <mergeCell ref="C20:G20"/>
    <mergeCell ref="C39:G39"/>
    <mergeCell ref="C49:G49"/>
    <mergeCell ref="C42:G42"/>
    <mergeCell ref="B51:G51"/>
    <mergeCell ref="C45:G45"/>
    <mergeCell ref="C48:G48"/>
    <mergeCell ref="C40:G40"/>
    <mergeCell ref="C54:G54"/>
    <mergeCell ref="C55:G55"/>
    <mergeCell ref="C19:G19"/>
    <mergeCell ref="C27:G27"/>
    <mergeCell ref="C28:G28"/>
    <mergeCell ref="C29:G29"/>
    <mergeCell ref="C35:G35"/>
    <mergeCell ref="C46:G46"/>
    <mergeCell ref="C43:G43"/>
    <mergeCell ref="C32:G32"/>
    <mergeCell ref="C15:G15"/>
    <mergeCell ref="B33:G33"/>
    <mergeCell ref="C26:G26"/>
    <mergeCell ref="C18:G18"/>
    <mergeCell ref="C36:G36"/>
    <mergeCell ref="C38:G38"/>
    <mergeCell ref="C30:G30"/>
    <mergeCell ref="C163:G164"/>
    <mergeCell ref="C161:G162"/>
    <mergeCell ref="B115:C115"/>
    <mergeCell ref="B116:C116"/>
    <mergeCell ref="C56:G56"/>
    <mergeCell ref="C57:G57"/>
    <mergeCell ref="C58:G58"/>
    <mergeCell ref="B65:E65"/>
    <mergeCell ref="B66:G66"/>
    <mergeCell ref="B86:C86"/>
    <mergeCell ref="B84:C84"/>
    <mergeCell ref="C22:G22"/>
    <mergeCell ref="C23:G23"/>
    <mergeCell ref="E74:G74"/>
    <mergeCell ref="A75:G75"/>
    <mergeCell ref="E76:G76"/>
    <mergeCell ref="B62:G62"/>
    <mergeCell ref="C59:G59"/>
    <mergeCell ref="A67:G67"/>
    <mergeCell ref="C61:G61"/>
  </mergeCells>
  <printOptions horizontalCentered="1"/>
  <pageMargins left="0.78749999999999998" right="0.78749999999999998" top="0.19722222222222222" bottom="0.2361111111111111" header="0.51180555555555551" footer="0.19652777777777777"/>
  <pageSetup paperSize="9" scale="32" firstPageNumber="0" orientation="portrait" horizontalDpi="300" verticalDpi="300" r:id="rId1"/>
  <headerFooter alignWithMargins="0">
    <oddFooter>&amp;C&amp;14Strona &amp;P z &amp;N</oddFooter>
  </headerFooter>
  <rowBreaks count="4" manualBreakCount="4">
    <brk id="67" max="16383" man="1"/>
    <brk id="103" max="6" man="1"/>
    <brk id="144" max="6" man="1"/>
    <brk id="19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Balt 918 Titanium 2024-2025</vt:lpstr>
      <vt:lpstr>'Balt 918 Titanium 2024-2025'!Excel_BuiltIn_Print_Area</vt:lpstr>
      <vt:lpstr>'Balt 918 Titanium 2024-2025'!Excel_BuiltIn_Print_Area</vt:lpstr>
      <vt:lpstr>'Balt 918 Titanium 2024-2025'!Excel_BuiltIn_Print_Area</vt:lpstr>
      <vt:lpstr>'Balt 918 Titanium 2024-2025'!Excel_BuiltIn_Print_Area</vt:lpstr>
      <vt:lpstr>'Balt 918 Titanium 2024-2025'!Print_Area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Izabela Saczko-Chylicka</dc:creator>
  <cp:lastModifiedBy>Ivor Delic</cp:lastModifiedBy>
  <cp:lastPrinted>2026-01-15T11:44:56Z</cp:lastPrinted>
  <dcterms:created xsi:type="dcterms:W3CDTF">2020-09-07T07:14:37Z</dcterms:created>
  <dcterms:modified xsi:type="dcterms:W3CDTF">2026-05-12T06:14:50Z</dcterms:modified>
</cp:coreProperties>
</file>